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lrodriguezr\Desktop\Documentos Coronavirus\"/>
    </mc:Choice>
  </mc:AlternateContent>
  <xr:revisionPtr revIDLastSave="0" documentId="8_{BC5893C6-5405-AF41-9D4E-C636A4823E2D}" xr6:coauthVersionLast="45" xr6:coauthVersionMax="45" xr10:uidLastSave="{00000000-0000-0000-0000-000000000000}"/>
  <bookViews>
    <workbookView xWindow="0" yWindow="0" windowWidth="20490" windowHeight="8040" activeTab="1" xr2:uid="{00000000-000D-0000-FFFF-FFFF00000000}"/>
  </bookViews>
  <sheets>
    <sheet name="Causa" sheetId="5" r:id="rId1"/>
    <sheet name="SinHatilloZapoteAlajuelita" sheetId="2" r:id="rId2"/>
  </sheets>
  <definedNames>
    <definedName name="_xlnm._FilterDatabase" localSheetId="1" hidden="1">SinHatilloZapoteAlajuelita!$A$1:$Y$254</definedName>
    <definedName name="_xlnm.Database">#REF!</definedName>
  </definedNames>
  <calcPr calcId="191028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299" i="2" l="1"/>
  <c r="T84" i="2"/>
  <c r="T83" i="2"/>
  <c r="T82" i="2"/>
  <c r="T81" i="2"/>
  <c r="T80" i="2"/>
  <c r="T79" i="2"/>
  <c r="T248" i="2"/>
  <c r="T237" i="2"/>
  <c r="T238" i="2"/>
  <c r="T239" i="2"/>
  <c r="T191" i="2"/>
  <c r="T217" i="2"/>
  <c r="T130" i="2"/>
  <c r="T192" i="2"/>
  <c r="T107" i="2"/>
  <c r="T249" i="2"/>
  <c r="T193" i="2"/>
  <c r="T194" i="2"/>
  <c r="T205" i="2"/>
  <c r="T222" i="2"/>
  <c r="T152" i="2"/>
  <c r="T257" i="2"/>
  <c r="T250" i="2"/>
  <c r="T131" i="2"/>
  <c r="T173" i="2"/>
  <c r="T174" i="2"/>
  <c r="T132" i="2"/>
  <c r="T153" i="2"/>
  <c r="T240" i="2"/>
  <c r="T175" i="2"/>
  <c r="T176" i="2"/>
  <c r="T251" i="2"/>
  <c r="T195" i="2"/>
  <c r="T154" i="2"/>
  <c r="T223" i="2"/>
  <c r="T224" i="2"/>
  <c r="T108" i="2"/>
  <c r="T196" i="2"/>
  <c r="T197" i="2"/>
  <c r="T206" i="2"/>
  <c r="T218" i="2"/>
  <c r="T198" i="2"/>
  <c r="T109" i="2"/>
  <c r="T110" i="2"/>
  <c r="T252" i="2"/>
  <c r="T133" i="2"/>
  <c r="T134" i="2"/>
  <c r="T111" i="2"/>
  <c r="T225" i="2"/>
  <c r="T207" i="2"/>
  <c r="T208" i="2"/>
  <c r="T241" i="2"/>
  <c r="T242" i="2"/>
  <c r="T226" i="2"/>
  <c r="T135" i="2"/>
  <c r="T136" i="2"/>
  <c r="T112" i="2"/>
  <c r="T113" i="2"/>
  <c r="T155" i="2"/>
  <c r="T114" i="2"/>
  <c r="T199" i="2"/>
  <c r="T253" i="2"/>
  <c r="T243" i="2"/>
  <c r="T244" i="2"/>
  <c r="T209" i="2"/>
  <c r="T147" i="2"/>
  <c r="T148" i="2"/>
  <c r="T210" i="2"/>
  <c r="T219" i="2"/>
  <c r="T156" i="2"/>
  <c r="T157" i="2"/>
  <c r="T158" i="2"/>
  <c r="T227" i="2"/>
  <c r="T228" i="2"/>
  <c r="T177" i="2"/>
  <c r="T137" i="2"/>
  <c r="T115" i="2"/>
  <c r="T138" i="2"/>
  <c r="T159" i="2"/>
  <c r="T160" i="2"/>
  <c r="T258" i="2"/>
  <c r="T161" i="2"/>
  <c r="T149" i="2"/>
  <c r="T200" i="2"/>
  <c r="T162" i="2"/>
  <c r="T19" i="2"/>
  <c r="T38" i="2"/>
  <c r="T68" i="2"/>
  <c r="T116" i="2"/>
  <c r="T69" i="2"/>
  <c r="T39" i="2"/>
  <c r="T70" i="2"/>
  <c r="T71" i="2"/>
  <c r="T40" i="2"/>
  <c r="T64" i="2"/>
  <c r="T20" i="2"/>
  <c r="T41" i="2"/>
  <c r="T42" i="2"/>
  <c r="T65" i="2"/>
  <c r="T21" i="2"/>
  <c r="T117" i="2"/>
  <c r="T118" i="2"/>
  <c r="T22" i="2"/>
  <c r="T23" i="2"/>
  <c r="T24" i="2"/>
  <c r="T25" i="2"/>
  <c r="T43" i="2"/>
  <c r="T44" i="2"/>
  <c r="T45" i="2"/>
  <c r="T119" i="2"/>
  <c r="T120" i="2"/>
  <c r="T46" i="2"/>
  <c r="T47" i="2"/>
  <c r="T66" i="2"/>
  <c r="T26" i="2"/>
  <c r="T27" i="2"/>
  <c r="T72" i="2"/>
  <c r="T48" i="2"/>
  <c r="T28" i="2"/>
  <c r="T49" i="2"/>
  <c r="T50" i="2"/>
  <c r="T51" i="2"/>
  <c r="T96" i="2"/>
  <c r="T97" i="2"/>
  <c r="T98" i="2"/>
  <c r="T99" i="2"/>
  <c r="T100" i="2"/>
  <c r="T101" i="2"/>
  <c r="T6" i="2"/>
  <c r="T7" i="2"/>
  <c r="T8" i="2"/>
  <c r="T9" i="2"/>
  <c r="T10" i="2"/>
  <c r="T11" i="2"/>
  <c r="T12" i="2"/>
  <c r="T13" i="2"/>
  <c r="T14" i="2"/>
  <c r="T15" i="2"/>
  <c r="T16" i="2"/>
  <c r="T89" i="2"/>
  <c r="T90" i="2"/>
  <c r="T139" i="2"/>
  <c r="T140" i="2"/>
  <c r="T229" i="2"/>
  <c r="T121" i="2"/>
  <c r="T122" i="2"/>
  <c r="T178" i="2"/>
  <c r="T201" i="2"/>
  <c r="T211" i="2"/>
  <c r="T163" i="2"/>
  <c r="T190" i="2"/>
  <c r="T220" i="2"/>
  <c r="T141" i="2"/>
  <c r="T212" i="2"/>
  <c r="T164" i="2"/>
  <c r="T179" i="2"/>
  <c r="T213" i="2"/>
  <c r="T202" i="2"/>
  <c r="T73" i="2"/>
  <c r="T74" i="2"/>
  <c r="T52" i="2"/>
  <c r="T29" i="2"/>
  <c r="T30" i="2"/>
  <c r="T53" i="2"/>
  <c r="T102" i="2"/>
  <c r="T17" i="2"/>
  <c r="T91" i="2"/>
  <c r="T180" i="2"/>
  <c r="T181" i="2"/>
  <c r="T230" i="2"/>
  <c r="T123" i="2"/>
  <c r="T124" i="2"/>
  <c r="T31" i="2"/>
  <c r="T32" i="2"/>
  <c r="T75" i="2"/>
  <c r="T182" i="2"/>
  <c r="T183" i="2"/>
  <c r="T184" i="2"/>
  <c r="T254" i="2"/>
  <c r="T125" i="2"/>
  <c r="T165" i="2"/>
  <c r="T231" i="2"/>
  <c r="T150" i="2"/>
  <c r="T151" i="2"/>
  <c r="T142" i="2"/>
  <c r="T185" i="2"/>
  <c r="T33" i="2"/>
  <c r="T94" i="2"/>
  <c r="T2" i="2"/>
  <c r="T3" i="2"/>
  <c r="T93" i="2"/>
  <c r="T106" i="2"/>
  <c r="T4" i="2"/>
  <c r="T5" i="2"/>
  <c r="T260" i="2"/>
  <c r="T87" i="2"/>
  <c r="T92" i="2"/>
  <c r="T95" i="2"/>
  <c r="T186" i="2"/>
  <c r="T203" i="2"/>
  <c r="T232" i="2"/>
  <c r="T233" i="2"/>
  <c r="T255" i="2"/>
  <c r="T234" i="2"/>
  <c r="T235" i="2"/>
  <c r="T76" i="2"/>
  <c r="T103" i="2"/>
  <c r="T126" i="2"/>
  <c r="T143" i="2"/>
  <c r="T166" i="2"/>
  <c r="T259" i="2"/>
  <c r="T54" i="2"/>
  <c r="T34" i="2"/>
  <c r="T55" i="2"/>
  <c r="T221" i="2"/>
  <c r="T144" i="2"/>
  <c r="T67" i="2"/>
  <c r="T56" i="2"/>
  <c r="T77" i="2"/>
  <c r="T18" i="2"/>
  <c r="T57" i="2"/>
  <c r="T167" i="2"/>
  <c r="T168" i="2"/>
  <c r="T58" i="2"/>
  <c r="T145" i="2"/>
  <c r="T59" i="2"/>
  <c r="T60" i="2"/>
  <c r="T245" i="2"/>
  <c r="T35" i="2"/>
  <c r="T256" i="2"/>
  <c r="T187" i="2"/>
  <c r="T169" i="2"/>
  <c r="T170" i="2"/>
  <c r="T127" i="2"/>
  <c r="T146" i="2"/>
  <c r="T171" i="2"/>
  <c r="T188" i="2"/>
  <c r="T204" i="2"/>
  <c r="T236" i="2"/>
  <c r="T246" i="2"/>
  <c r="T36" i="2"/>
  <c r="T61" i="2"/>
  <c r="T62" i="2"/>
  <c r="T78" i="2"/>
  <c r="T128" i="2"/>
  <c r="T104" i="2"/>
  <c r="T88" i="2"/>
  <c r="T189" i="2"/>
  <c r="T85" i="2"/>
  <c r="T37" i="2"/>
  <c r="T214" i="2"/>
  <c r="T215" i="2"/>
  <c r="T105" i="2"/>
  <c r="T63" i="2"/>
  <c r="T247" i="2"/>
  <c r="T129" i="2"/>
  <c r="T216" i="2"/>
  <c r="T172" i="2"/>
  <c r="T86" i="2"/>
  <c r="Q248" i="2"/>
  <c r="Q237" i="2"/>
  <c r="Q238" i="2"/>
  <c r="Q239" i="2"/>
  <c r="Q191" i="2"/>
  <c r="Q217" i="2"/>
  <c r="Q130" i="2"/>
  <c r="Q192" i="2"/>
  <c r="Q107" i="2"/>
  <c r="Q249" i="2"/>
  <c r="Q193" i="2"/>
  <c r="Q194" i="2"/>
  <c r="Q205" i="2"/>
  <c r="Q222" i="2"/>
  <c r="Q152" i="2"/>
  <c r="Q257" i="2"/>
  <c r="Q250" i="2"/>
  <c r="Q131" i="2"/>
  <c r="Q173" i="2"/>
  <c r="Q174" i="2"/>
  <c r="Q132" i="2"/>
  <c r="Q153" i="2"/>
  <c r="Q240" i="2"/>
  <c r="Q175" i="2"/>
  <c r="Q176" i="2"/>
  <c r="Q251" i="2"/>
  <c r="Q195" i="2"/>
  <c r="Q154" i="2"/>
  <c r="Q223" i="2"/>
  <c r="Q224" i="2"/>
  <c r="Q108" i="2"/>
  <c r="Q196" i="2"/>
  <c r="Q197" i="2"/>
  <c r="Q206" i="2"/>
  <c r="Q218" i="2"/>
  <c r="Q198" i="2"/>
  <c r="Q109" i="2"/>
  <c r="Q110" i="2"/>
  <c r="Q252" i="2"/>
  <c r="Q133" i="2"/>
  <c r="Q134" i="2"/>
  <c r="Q111" i="2"/>
  <c r="Q225" i="2"/>
  <c r="Q207" i="2"/>
  <c r="Q208" i="2"/>
  <c r="Q241" i="2"/>
  <c r="Q242" i="2"/>
  <c r="Q226" i="2"/>
  <c r="Q135" i="2"/>
  <c r="Q136" i="2"/>
  <c r="Q112" i="2"/>
  <c r="Q113" i="2"/>
  <c r="Q155" i="2"/>
  <c r="Q114" i="2"/>
  <c r="Q199" i="2"/>
  <c r="Q253" i="2"/>
  <c r="Q243" i="2"/>
  <c r="Q244" i="2"/>
  <c r="Q209" i="2"/>
  <c r="Q147" i="2"/>
  <c r="Q148" i="2"/>
  <c r="Q210" i="2"/>
  <c r="Q219" i="2"/>
  <c r="Q156" i="2"/>
  <c r="Q157" i="2"/>
  <c r="Q158" i="2"/>
  <c r="Q227" i="2"/>
  <c r="Q228" i="2"/>
  <c r="Q177" i="2"/>
  <c r="Q137" i="2"/>
  <c r="Q115" i="2"/>
  <c r="Q138" i="2"/>
  <c r="Q159" i="2"/>
  <c r="Q160" i="2"/>
  <c r="Q258" i="2"/>
  <c r="Q161" i="2"/>
  <c r="Q149" i="2"/>
  <c r="Q200" i="2"/>
  <c r="Q162" i="2"/>
  <c r="Q19" i="2"/>
  <c r="Q38" i="2"/>
  <c r="Q68" i="2"/>
  <c r="Q116" i="2"/>
  <c r="Q69" i="2"/>
  <c r="Q39" i="2"/>
  <c r="Q70" i="2"/>
  <c r="Q71" i="2"/>
  <c r="Q40" i="2"/>
  <c r="Q64" i="2"/>
  <c r="Q20" i="2"/>
  <c r="Q41" i="2"/>
  <c r="Q42" i="2"/>
  <c r="Q65" i="2"/>
  <c r="Q21" i="2"/>
  <c r="Q117" i="2"/>
  <c r="Q118" i="2"/>
  <c r="Q22" i="2"/>
  <c r="Q23" i="2"/>
  <c r="Q24" i="2"/>
  <c r="Q25" i="2"/>
  <c r="Q43" i="2"/>
  <c r="Q44" i="2"/>
  <c r="Q45" i="2"/>
  <c r="Q119" i="2"/>
  <c r="Q120" i="2"/>
  <c r="Q46" i="2"/>
  <c r="Q47" i="2"/>
  <c r="Q66" i="2"/>
  <c r="Q26" i="2"/>
  <c r="Q27" i="2"/>
  <c r="Q72" i="2"/>
  <c r="Q48" i="2"/>
  <c r="Q28" i="2"/>
  <c r="Q49" i="2"/>
  <c r="Q50" i="2"/>
  <c r="Q51" i="2"/>
  <c r="Q96" i="2"/>
  <c r="Q97" i="2"/>
  <c r="Q98" i="2"/>
  <c r="Q99" i="2"/>
  <c r="Q100" i="2"/>
  <c r="Q101" i="2"/>
  <c r="Q6" i="2"/>
  <c r="Q7" i="2"/>
  <c r="Q8" i="2"/>
  <c r="Q9" i="2"/>
  <c r="Q10" i="2"/>
  <c r="Q11" i="2"/>
  <c r="Q12" i="2"/>
  <c r="Q13" i="2"/>
  <c r="Q14" i="2"/>
  <c r="Q15" i="2"/>
  <c r="Q16" i="2"/>
  <c r="Q89" i="2"/>
  <c r="Q90" i="2"/>
  <c r="Q139" i="2"/>
  <c r="Q140" i="2"/>
  <c r="Q229" i="2"/>
  <c r="Q121" i="2"/>
  <c r="Q122" i="2"/>
  <c r="Q178" i="2"/>
  <c r="Q201" i="2"/>
  <c r="Q211" i="2"/>
  <c r="Q163" i="2"/>
  <c r="Q190" i="2"/>
  <c r="Q220" i="2"/>
  <c r="Q141" i="2"/>
  <c r="Q212" i="2"/>
  <c r="Q164" i="2"/>
  <c r="Q179" i="2"/>
  <c r="Q213" i="2"/>
  <c r="Q202" i="2"/>
  <c r="Q73" i="2"/>
  <c r="Q74" i="2"/>
  <c r="Q52" i="2"/>
  <c r="Q29" i="2"/>
  <c r="Q30" i="2"/>
  <c r="Q53" i="2"/>
  <c r="Q102" i="2"/>
  <c r="Q17" i="2"/>
  <c r="Q91" i="2"/>
  <c r="Q180" i="2"/>
  <c r="Q181" i="2"/>
  <c r="Q230" i="2"/>
  <c r="Q123" i="2"/>
  <c r="Q124" i="2"/>
  <c r="Q31" i="2"/>
  <c r="Q32" i="2"/>
  <c r="Q75" i="2"/>
  <c r="Q182" i="2"/>
  <c r="Q183" i="2"/>
  <c r="Q184" i="2"/>
  <c r="Q254" i="2"/>
  <c r="Q125" i="2"/>
  <c r="Q165" i="2"/>
  <c r="Q231" i="2"/>
  <c r="Q150" i="2"/>
  <c r="Q151" i="2"/>
  <c r="Q142" i="2"/>
  <c r="Q185" i="2"/>
  <c r="Q33" i="2"/>
  <c r="Q94" i="2"/>
  <c r="Q2" i="2"/>
  <c r="Q3" i="2"/>
  <c r="Q93" i="2"/>
  <c r="Q106" i="2"/>
  <c r="Q4" i="2"/>
  <c r="Q5" i="2"/>
  <c r="Q260" i="2"/>
  <c r="Q87" i="2"/>
  <c r="Q92" i="2"/>
  <c r="Q95" i="2"/>
  <c r="Q186" i="2"/>
  <c r="Q203" i="2"/>
  <c r="Q232" i="2"/>
  <c r="Q233" i="2"/>
  <c r="Q255" i="2"/>
  <c r="Q234" i="2"/>
  <c r="Q235" i="2"/>
  <c r="Q76" i="2"/>
  <c r="Q103" i="2"/>
  <c r="Q126" i="2"/>
  <c r="Q143" i="2"/>
  <c r="Q166" i="2"/>
  <c r="Q259" i="2"/>
  <c r="Q54" i="2"/>
  <c r="Q34" i="2"/>
  <c r="Q55" i="2"/>
  <c r="Q221" i="2"/>
  <c r="Q144" i="2"/>
  <c r="Q67" i="2"/>
  <c r="Q56" i="2"/>
  <c r="Q77" i="2"/>
  <c r="Q18" i="2"/>
  <c r="Q57" i="2"/>
  <c r="Q167" i="2"/>
  <c r="Q168" i="2"/>
  <c r="Q58" i="2"/>
  <c r="Q145" i="2"/>
  <c r="Q59" i="2"/>
  <c r="Q60" i="2"/>
  <c r="Q245" i="2"/>
  <c r="Q35" i="2"/>
  <c r="Q256" i="2"/>
  <c r="Q187" i="2"/>
  <c r="Q169" i="2"/>
  <c r="Q170" i="2"/>
  <c r="Q127" i="2"/>
  <c r="Q146" i="2"/>
  <c r="Q171" i="2"/>
  <c r="Q188" i="2"/>
  <c r="Q204" i="2"/>
  <c r="Q236" i="2"/>
  <c r="Q246" i="2"/>
  <c r="Q36" i="2"/>
  <c r="Q61" i="2"/>
  <c r="Q62" i="2"/>
  <c r="Q78" i="2"/>
  <c r="Q128" i="2"/>
  <c r="Q104" i="2"/>
  <c r="Q88" i="2"/>
  <c r="Q189" i="2"/>
  <c r="Q85" i="2"/>
  <c r="Q37" i="2"/>
  <c r="Q214" i="2"/>
  <c r="Q215" i="2"/>
  <c r="Q105" i="2"/>
  <c r="Q63" i="2"/>
  <c r="Q247" i="2"/>
  <c r="Q129" i="2"/>
  <c r="Q216" i="2"/>
  <c r="Q172" i="2"/>
  <c r="Q86" i="2"/>
</calcChain>
</file>

<file path=xl/sharedStrings.xml><?xml version="1.0" encoding="utf-8"?>
<sst xmlns="http://schemas.openxmlformats.org/spreadsheetml/2006/main" count="3044" uniqueCount="1066">
  <si>
    <t>Provincia</t>
  </si>
  <si>
    <t>Canton</t>
  </si>
  <si>
    <t>Distrito</t>
  </si>
  <si>
    <t>Poblado</t>
  </si>
  <si>
    <t>DRE</t>
  </si>
  <si>
    <t>Circuito</t>
  </si>
  <si>
    <t>Nombre</t>
  </si>
  <si>
    <t>CODPresupu</t>
  </si>
  <si>
    <t>Nivel</t>
  </si>
  <si>
    <t>Telefono</t>
  </si>
  <si>
    <t>Desamparados</t>
  </si>
  <si>
    <t>San Miguel</t>
  </si>
  <si>
    <t>Pacayas</t>
  </si>
  <si>
    <t>DRE Desamparados</t>
  </si>
  <si>
    <t>La Pacaya</t>
  </si>
  <si>
    <t>0588</t>
  </si>
  <si>
    <t>3 - Escuela</t>
  </si>
  <si>
    <t>El Manzano</t>
  </si>
  <si>
    <t>0507</t>
  </si>
  <si>
    <t>150 metros metros Este abastecedor El Manzano</t>
  </si>
  <si>
    <t>Jerico</t>
  </si>
  <si>
    <t>0516</t>
  </si>
  <si>
    <t>Frente a la plaza de deportes</t>
  </si>
  <si>
    <t>Llano</t>
  </si>
  <si>
    <t>0506</t>
  </si>
  <si>
    <t>Contigo a La plaza de deportes.</t>
  </si>
  <si>
    <t>El Llano</t>
  </si>
  <si>
    <t>6574</t>
  </si>
  <si>
    <t>4 - Colegio</t>
  </si>
  <si>
    <t>Higuito</t>
  </si>
  <si>
    <t>0490</t>
  </si>
  <si>
    <t>100 metros al Oeste de la pulperia El Morado</t>
  </si>
  <si>
    <t>Liceo Higuito</t>
  </si>
  <si>
    <t>6027</t>
  </si>
  <si>
    <t>De la Guardia de Proximidad, 1 Km Sur</t>
  </si>
  <si>
    <t>0514</t>
  </si>
  <si>
    <t>San Rafael Arriba</t>
  </si>
  <si>
    <t>Calle Lajas</t>
  </si>
  <si>
    <t>Edwin Porras Ulloa</t>
  </si>
  <si>
    <t>0513</t>
  </si>
  <si>
    <t>75 metros Este.Terminal de Buses Calle Lajas El Huazo.</t>
  </si>
  <si>
    <t>Capri</t>
  </si>
  <si>
    <t>Finca Capri</t>
  </si>
  <si>
    <t>0477</t>
  </si>
  <si>
    <t>Frente a la plaza de deportes De la Capri</t>
  </si>
  <si>
    <t>Los Guido</t>
  </si>
  <si>
    <t>Sector 7</t>
  </si>
  <si>
    <t>Sector Siete</t>
  </si>
  <si>
    <t>0603</t>
  </si>
  <si>
    <t>300 metros Norte, 50 metros Este entrada Urb.Lomas.</t>
  </si>
  <si>
    <t>Sector 2</t>
  </si>
  <si>
    <t>0602</t>
  </si>
  <si>
    <t>Sector 2, Frente a abastecedor Fabi</t>
  </si>
  <si>
    <t>Guatuso</t>
  </si>
  <si>
    <t>0590</t>
  </si>
  <si>
    <t>5641</t>
  </si>
  <si>
    <t>1 - Preescolar</t>
  </si>
  <si>
    <t>Sector 6</t>
  </si>
  <si>
    <t>6104</t>
  </si>
  <si>
    <t>350 metros Oeste Alcoholicos Anonimos</t>
  </si>
  <si>
    <t>6246</t>
  </si>
  <si>
    <t>7 - CNVMTS</t>
  </si>
  <si>
    <t>Los Guidos Sector 5, Alameda 6</t>
  </si>
  <si>
    <t>Balcon Verde</t>
  </si>
  <si>
    <t>Las Letras</t>
  </si>
  <si>
    <t>0601</t>
  </si>
  <si>
    <t>De la iglesia de San Miguel 400 E y 100 S</t>
  </si>
  <si>
    <t>0565</t>
  </si>
  <si>
    <t>Liceo San Miguel</t>
  </si>
  <si>
    <t>3985</t>
  </si>
  <si>
    <t>Frente al Deposito Las Gravilias.</t>
  </si>
  <si>
    <t>CNVMTS Liceo San Miguel</t>
  </si>
  <si>
    <t>Frente a Ferreteria Las Gravilias</t>
  </si>
  <si>
    <t>6527</t>
  </si>
  <si>
    <t>2 - Especial</t>
  </si>
  <si>
    <t>Manuel Ortuno Boutin</t>
  </si>
  <si>
    <t>0573</t>
  </si>
  <si>
    <t>Costado Este plaza de deportes.</t>
  </si>
  <si>
    <t>0574</t>
  </si>
  <si>
    <t>3995</t>
  </si>
  <si>
    <t>200 metros Oeste Guarda Rural, San Rafael Arriba</t>
  </si>
  <si>
    <t>Alajuelita</t>
  </si>
  <si>
    <t>San Antonio</t>
  </si>
  <si>
    <t>San Juan de Dios</t>
  </si>
  <si>
    <t>0562</t>
  </si>
  <si>
    <t>0547</t>
  </si>
  <si>
    <t>0561</t>
  </si>
  <si>
    <t>5870</t>
  </si>
  <si>
    <t>CINDEA San Juan de Dios</t>
  </si>
  <si>
    <t>5280</t>
  </si>
  <si>
    <t>8 - CINDEA</t>
  </si>
  <si>
    <t>Las Lomas</t>
  </si>
  <si>
    <t>0595</t>
  </si>
  <si>
    <t>Barrio Lomas, San Miguel de Desamparados</t>
  </si>
  <si>
    <t>Juan Monge Guillen</t>
  </si>
  <si>
    <t>0543</t>
  </si>
  <si>
    <t>Costado Sur de la plaza de deportes.</t>
  </si>
  <si>
    <t>Itaipu</t>
  </si>
  <si>
    <t>Aruba</t>
  </si>
  <si>
    <t>4929</t>
  </si>
  <si>
    <t>UrBarrio Itaipu, 25 Oeste y 50 metros Sur</t>
  </si>
  <si>
    <t>Cartago</t>
  </si>
  <si>
    <t>Linda Vista</t>
  </si>
  <si>
    <t>0476</t>
  </si>
  <si>
    <t>100 metros Este de la Terminal de Buses.</t>
  </si>
  <si>
    <t>Miaqueta</t>
  </si>
  <si>
    <t>San Rafael</t>
  </si>
  <si>
    <t>0480</t>
  </si>
  <si>
    <t>De la Carcel del Buen Pastor 400 metros Noroeste</t>
  </si>
  <si>
    <t>4159</t>
  </si>
  <si>
    <t>300 metros Sur del Centro Medico Familiar</t>
  </si>
  <si>
    <t>5827</t>
  </si>
  <si>
    <t>300 metros Sur del Centro Medico Familiar.</t>
  </si>
  <si>
    <t>Gravilias</t>
  </si>
  <si>
    <t>Esmeralda</t>
  </si>
  <si>
    <t>Reverendo Francisco Schmitz</t>
  </si>
  <si>
    <t>0597</t>
  </si>
  <si>
    <t>Damas</t>
  </si>
  <si>
    <t>0509</t>
  </si>
  <si>
    <t>Mora</t>
  </si>
  <si>
    <t>Ticufres</t>
  </si>
  <si>
    <t>DRE Puriscal</t>
  </si>
  <si>
    <t>Ticufres de Mora</t>
  </si>
  <si>
    <t>0710</t>
  </si>
  <si>
    <t>Santa Ana</t>
  </si>
  <si>
    <t>Salitral</t>
  </si>
  <si>
    <t>Matinilla</t>
  </si>
  <si>
    <t>Juan ├ülvarez Azofeifa</t>
  </si>
  <si>
    <t>0391</t>
  </si>
  <si>
    <t>Francisco Gamboa Mora</t>
  </si>
  <si>
    <t>0548</t>
  </si>
  <si>
    <t>Calle Fallas</t>
  </si>
  <si>
    <t>Liceo Calle Fallas</t>
  </si>
  <si>
    <t>3983</t>
  </si>
  <si>
    <t>1 Km Sur de la ent.principal del Multicentro</t>
  </si>
  <si>
    <t>CNVMTS Liceo Calle Fallas</t>
  </si>
  <si>
    <t>1 Km Sur del Multicentro Desamparados</t>
  </si>
  <si>
    <t>San Diego</t>
  </si>
  <si>
    <t>DRE Cartago</t>
  </si>
  <si>
    <t>1726</t>
  </si>
  <si>
    <t>1 Km Sur de la plaza de deportes de San Diego</t>
  </si>
  <si>
    <t>Cucubres</t>
  </si>
  <si>
    <t>0492</t>
  </si>
  <si>
    <t>San Lorenzo</t>
  </si>
  <si>
    <t>Dos Cercas</t>
  </si>
  <si>
    <t>0593</t>
  </si>
  <si>
    <t>4158</t>
  </si>
  <si>
    <t>Del Pali San Lorenzo 100 Oeste</t>
  </si>
  <si>
    <t>CTP Dos Cercas</t>
  </si>
  <si>
    <t>CNVMTS CTP Dos Cercas</t>
  </si>
  <si>
    <t>200 metros Oeste del Pali de Fatima</t>
  </si>
  <si>
    <t>Santiago del Monte</t>
  </si>
  <si>
    <t>1900</t>
  </si>
  <si>
    <t>CEE San Felipe Neri</t>
  </si>
  <si>
    <t>4352</t>
  </si>
  <si>
    <t>Pabellon</t>
  </si>
  <si>
    <t>0341</t>
  </si>
  <si>
    <t>3.5 Km de la Antigua Guardia Rural, Salitral</t>
  </si>
  <si>
    <t>Colegio de Gravilias</t>
  </si>
  <si>
    <t>5072</t>
  </si>
  <si>
    <t>200 metros Este del Cuerpo de Bomberos.</t>
  </si>
  <si>
    <t>Las Gravilias</t>
  </si>
  <si>
    <t>0531</t>
  </si>
  <si>
    <t>75 metros Este, Deposito Las Gravilias.</t>
  </si>
  <si>
    <t>Calle Girales</t>
  </si>
  <si>
    <t>1917</t>
  </si>
  <si>
    <t>6 - IPEC</t>
  </si>
  <si>
    <t>El Carmen</t>
  </si>
  <si>
    <t>0306</t>
  </si>
  <si>
    <t>6871</t>
  </si>
  <si>
    <t>Salon comunal De la Urbanizacion La Chorotega</t>
  </si>
  <si>
    <t>Curridabat</t>
  </si>
  <si>
    <t>Tirrases</t>
  </si>
  <si>
    <t>Quince de Agosto</t>
  </si>
  <si>
    <t>0415</t>
  </si>
  <si>
    <t>50 metros Este de la Guardia Rural, Ultima Parada</t>
  </si>
  <si>
    <t>15 de Agosto</t>
  </si>
  <si>
    <t>6016</t>
  </si>
  <si>
    <t>Contigo al Cencinai</t>
  </si>
  <si>
    <t>CTP Uladislao Gamez Solano</t>
  </si>
  <si>
    <t>CNVMTS CTP Uladislao Gamez Solano</t>
  </si>
  <si>
    <t>6245</t>
  </si>
  <si>
    <t>San Bosco</t>
  </si>
  <si>
    <t>San Bosco de Mora</t>
  </si>
  <si>
    <t>0664</t>
  </si>
  <si>
    <t>0556</t>
  </si>
  <si>
    <t>300 metros Este del Cementerio de San Antonio.</t>
  </si>
  <si>
    <t>6108</t>
  </si>
  <si>
    <t>Calle Princ 300 metros Oeste del Cementerio</t>
  </si>
  <si>
    <t>CTP Mora</t>
  </si>
  <si>
    <t>6548</t>
  </si>
  <si>
    <t>0504</t>
  </si>
  <si>
    <t>Costado Oeste de la municipalidad.</t>
  </si>
  <si>
    <t>0488</t>
  </si>
  <si>
    <t>Frente al Costado Norte del Multicentro</t>
  </si>
  <si>
    <t>Liceo San Antonio</t>
  </si>
  <si>
    <t>3988</t>
  </si>
  <si>
    <t>Los Altos San Rafael</t>
  </si>
  <si>
    <t>Los Altos</t>
  </si>
  <si>
    <t>0609</t>
  </si>
  <si>
    <t>Costado Sur de la ermita, Los Altos</t>
  </si>
  <si>
    <t>San Vicente</t>
  </si>
  <si>
    <t>1767</t>
  </si>
  <si>
    <t>Del Centro de Salud 200 metrosetros Sur y 100 metros Oeste</t>
  </si>
  <si>
    <t>1871</t>
  </si>
  <si>
    <t>Liceo San Diego</t>
  </si>
  <si>
    <t>4059</t>
  </si>
  <si>
    <t>Fabrica de Cajetas de San Diego 300 metros al Oeste</t>
  </si>
  <si>
    <t>5834</t>
  </si>
  <si>
    <t>San Juan</t>
  </si>
  <si>
    <t>Villas de Ayarco</t>
  </si>
  <si>
    <t>1728</t>
  </si>
  <si>
    <t>600 metros Sur de Pasoca Villas de Ayarco</t>
  </si>
  <si>
    <t>3982</t>
  </si>
  <si>
    <t>Frente al Centro Comercial de Desamparados.</t>
  </si>
  <si>
    <t>Nocturno Desamparados</t>
  </si>
  <si>
    <t>4837</t>
  </si>
  <si>
    <t>Frente al Centro Comercial Mas X Menos.</t>
  </si>
  <si>
    <t>4241</t>
  </si>
  <si>
    <t>De parque Okayama 600 m Este, 400 me Sur, 50 m Este</t>
  </si>
  <si>
    <t>0594</t>
  </si>
  <si>
    <t>200 metros Sur y 350 metros Oeste del Cementerio.</t>
  </si>
  <si>
    <t>0307</t>
  </si>
  <si>
    <t>Juan XXIII</t>
  </si>
  <si>
    <t>0423</t>
  </si>
  <si>
    <t>0424</t>
  </si>
  <si>
    <t>6669</t>
  </si>
  <si>
    <t>Costado Sur del Parque Central de San Miguel</t>
  </si>
  <si>
    <t>0569</t>
  </si>
  <si>
    <t>De Walmart 400 Sur 75 metros Oesteeste.</t>
  </si>
  <si>
    <t>0568</t>
  </si>
  <si>
    <t>El Fierro</t>
  </si>
  <si>
    <t>Quebrada del Fierro</t>
  </si>
  <si>
    <t>1921</t>
  </si>
  <si>
    <t>Finca del Mag, Urbanizacion Entebee</t>
  </si>
  <si>
    <t>Los Sauces</t>
  </si>
  <si>
    <t>CEE Instituto Hellen Keller</t>
  </si>
  <si>
    <t>4242</t>
  </si>
  <si>
    <t>Paso Ancho</t>
  </si>
  <si>
    <t>0541</t>
  </si>
  <si>
    <t>Frente a las Bodegas de Walmart</t>
  </si>
  <si>
    <t>Centro America</t>
  </si>
  <si>
    <t>0441</t>
  </si>
  <si>
    <t>200 metros Este y 50 metros Norte de la iglesia Santa Eduviges</t>
  </si>
  <si>
    <t>Carolina Bellelli de M.</t>
  </si>
  <si>
    <t>1890</t>
  </si>
  <si>
    <t>Camelias</t>
  </si>
  <si>
    <t>Santa Marta</t>
  </si>
  <si>
    <t>0462</t>
  </si>
  <si>
    <t>250 metros Sur de la Plazoleta Mendez</t>
  </si>
  <si>
    <t>0542</t>
  </si>
  <si>
    <t>1880</t>
  </si>
  <si>
    <t>250 metros Oeste del Saint Clare</t>
  </si>
  <si>
    <t>La Lia</t>
  </si>
  <si>
    <t>0459</t>
  </si>
  <si>
    <t>Costado Este del Liceo de Curridabat</t>
  </si>
  <si>
    <t>Liceo de Curridabat</t>
  </si>
  <si>
    <t>3960</t>
  </si>
  <si>
    <t>150 metros Sur del ebais de Hacienda Vieja Curridaba</t>
  </si>
  <si>
    <t>San Francisco de Dos</t>
  </si>
  <si>
    <t>0426</t>
  </si>
  <si>
    <t>Colonia Kennedy</t>
  </si>
  <si>
    <t>3986</t>
  </si>
  <si>
    <t>150 metros Oeste del Parque</t>
  </si>
  <si>
    <t>Contigo al Juzgado Contravencional</t>
  </si>
  <si>
    <t>Lomas de Ayarco</t>
  </si>
  <si>
    <t>Josefita Jurado de Alvarado</t>
  </si>
  <si>
    <t>0436</t>
  </si>
  <si>
    <t>0335</t>
  </si>
  <si>
    <t>200 metros Sur de la Parroquia San Antonio Padua</t>
  </si>
  <si>
    <t>4911</t>
  </si>
  <si>
    <t>0422</t>
  </si>
  <si>
    <t>0486</t>
  </si>
  <si>
    <t>0427</t>
  </si>
  <si>
    <t>0367</t>
  </si>
  <si>
    <t>300 metros Sur 50 metros Este del banco nacional</t>
  </si>
  <si>
    <t>0713</t>
  </si>
  <si>
    <t>Costado Sur del Parque Recreativo</t>
  </si>
  <si>
    <t>4157</t>
  </si>
  <si>
    <t>3952</t>
  </si>
  <si>
    <t>Frente a Estadio Municipal Nicolas Masis</t>
  </si>
  <si>
    <t>Frente al Estadio Municipal Nicolas Masis</t>
  </si>
  <si>
    <t>Benjamin Herrera Angulo</t>
  </si>
  <si>
    <t>0405</t>
  </si>
  <si>
    <t>Del templo Cat.San Miguel, 600 metros Sur y 200 metros Oeste</t>
  </si>
  <si>
    <t>4839</t>
  </si>
  <si>
    <t>600 metros de la Bomba Delta</t>
  </si>
  <si>
    <t>0471</t>
  </si>
  <si>
    <t>160 metros Oeste de Mudanzas Mundiales.</t>
  </si>
  <si>
    <t>Sagrada Familia</t>
  </si>
  <si>
    <t>Carolina Dent Alvarado</t>
  </si>
  <si>
    <t>0321</t>
  </si>
  <si>
    <t>CNVMTS Carolina Dent Alvarado</t>
  </si>
  <si>
    <t>Contigo al Estadio Clorito Picado</t>
  </si>
  <si>
    <t>3996</t>
  </si>
  <si>
    <t>600 metros de Servicentro Delta</t>
  </si>
  <si>
    <t>6247</t>
  </si>
  <si>
    <t>Catedral</t>
  </si>
  <si>
    <t>Naciones Unidas</t>
  </si>
  <si>
    <t>0394</t>
  </si>
  <si>
    <t>Cipreses</t>
  </si>
  <si>
    <t>0457</t>
  </si>
  <si>
    <t>Del Bac Sj 600 metros Norte</t>
  </si>
  <si>
    <t>Pinar</t>
  </si>
  <si>
    <t>Bello Horizonte</t>
  </si>
  <si>
    <t>0308</t>
  </si>
  <si>
    <t>500 metros Sur Del Hospital De las Mujeres</t>
  </si>
  <si>
    <t>Rodeo</t>
  </si>
  <si>
    <t>El Rodeo</t>
  </si>
  <si>
    <t>0690</t>
  </si>
  <si>
    <t>400 metros Noroeste de Universidad Para La Paz</t>
  </si>
  <si>
    <t>Hospital</t>
  </si>
  <si>
    <t>Cristo Rey</t>
  </si>
  <si>
    <t>0384</t>
  </si>
  <si>
    <t>0413</t>
  </si>
  <si>
    <t>Avenidas 28 y 30 Calle 10 400 Patio Incofer</t>
  </si>
  <si>
    <t>6675</t>
  </si>
  <si>
    <t>200 metros Este de las Obras del Espiritu Santo</t>
  </si>
  <si>
    <t>Pacifico</t>
  </si>
  <si>
    <t>0414</t>
  </si>
  <si>
    <t>100 metros Este del hospital de la Mujer A. Carit</t>
  </si>
  <si>
    <t>100 metros Este de la Maternidad Carit</t>
  </si>
  <si>
    <t>Almedares</t>
  </si>
  <si>
    <t>Liceo del Sur</t>
  </si>
  <si>
    <t>3942</t>
  </si>
  <si>
    <t>Pacifo Este</t>
  </si>
  <si>
    <t>0452</t>
  </si>
  <si>
    <t>Barrio Cuba</t>
  </si>
  <si>
    <t>0416</t>
  </si>
  <si>
    <t>25 metros Oeste de la iglesia Medalla Milagrosa</t>
  </si>
  <si>
    <t>0324</t>
  </si>
  <si>
    <t>Liceo de Costa Rica</t>
  </si>
  <si>
    <t>3940</t>
  </si>
  <si>
    <t>0371</t>
  </si>
  <si>
    <t>150 metros Norte del Liceo Del Sur</t>
  </si>
  <si>
    <t>Omar Dengo Guerrero</t>
  </si>
  <si>
    <t>0397</t>
  </si>
  <si>
    <t>Barrio Lujan</t>
  </si>
  <si>
    <t>0451</t>
  </si>
  <si>
    <t>De las oficinas del Pani 50 metros Oeste</t>
  </si>
  <si>
    <t>0349</t>
  </si>
  <si>
    <t>Lujan</t>
  </si>
  <si>
    <t>0410</t>
  </si>
  <si>
    <t>75 metros Este de la Antigua Dos Pinos</t>
  </si>
  <si>
    <t>La Dolorosa</t>
  </si>
  <si>
    <t>0453</t>
  </si>
  <si>
    <t>Calle Cabuya</t>
  </si>
  <si>
    <t>Franco Costarricense</t>
  </si>
  <si>
    <t>0456</t>
  </si>
  <si>
    <t>Liceo Franco Costarricense</t>
  </si>
  <si>
    <t>3951</t>
  </si>
  <si>
    <t>Dolorosa</t>
  </si>
  <si>
    <t>0347</t>
  </si>
  <si>
    <t>Calle Primera Avenidas 12 y 14</t>
  </si>
  <si>
    <t>Mata Redonda</t>
  </si>
  <si>
    <t>Sabana Sur</t>
  </si>
  <si>
    <t>4156</t>
  </si>
  <si>
    <t>100 metros Oeste iglesia El Perpetuo Socorro</t>
  </si>
  <si>
    <t>0406</t>
  </si>
  <si>
    <t>6106</t>
  </si>
  <si>
    <t>Granadilla</t>
  </si>
  <si>
    <t>6130</t>
  </si>
  <si>
    <t>200 metros Noroeste del Residencial Monteran</t>
  </si>
  <si>
    <t>CTP Granadilla</t>
  </si>
  <si>
    <t>La Soledad</t>
  </si>
  <si>
    <t>0344</t>
  </si>
  <si>
    <t>Avenida 6 Calles 9 y 11 25 Sur I. La Soledad</t>
  </si>
  <si>
    <t>6037</t>
  </si>
  <si>
    <t>9 - CONED</t>
  </si>
  <si>
    <t>0387</t>
  </si>
  <si>
    <t>200 metros Sur de la iglesia La Merced</t>
  </si>
  <si>
    <t>Calle Naranjo</t>
  </si>
  <si>
    <t>1740</t>
  </si>
  <si>
    <t>3938</t>
  </si>
  <si>
    <t>Calles 3 y 5 Avenidas 4 y 6</t>
  </si>
  <si>
    <t>Brasil</t>
  </si>
  <si>
    <t>Brasil de Mora</t>
  </si>
  <si>
    <t>0618</t>
  </si>
  <si>
    <t>Barrio Brasil de Mora Frente a Tallar metros y G</t>
  </si>
  <si>
    <t>0361</t>
  </si>
  <si>
    <t>Frente La plaza de deportes</t>
  </si>
  <si>
    <t>6127</t>
  </si>
  <si>
    <t>CINDEA Santa Ana</t>
  </si>
  <si>
    <t>4828</t>
  </si>
  <si>
    <t>0304</t>
  </si>
  <si>
    <t>Costado Sur del banco de Costa Rica</t>
  </si>
  <si>
    <t>Rafael Francisco Osejo</t>
  </si>
  <si>
    <t>0398</t>
  </si>
  <si>
    <t>Contigo al Mag</t>
  </si>
  <si>
    <t>hospital</t>
  </si>
  <si>
    <t>4238</t>
  </si>
  <si>
    <t>Don Bosco</t>
  </si>
  <si>
    <t>4827</t>
  </si>
  <si>
    <t>Mc Donalds Paseo Colon,100 y 50 Oe</t>
  </si>
  <si>
    <t>Granadilla Norte</t>
  </si>
  <si>
    <t>0438</t>
  </si>
  <si>
    <t>Liceo Luis Dobles Segreda</t>
  </si>
  <si>
    <t>3943</t>
  </si>
  <si>
    <t>Contigo al Museo de Arte Costarricense</t>
  </si>
  <si>
    <t>5516</t>
  </si>
  <si>
    <t>0392</t>
  </si>
  <si>
    <t>Buenaventura Corrales</t>
  </si>
  <si>
    <t>0315</t>
  </si>
  <si>
    <t>Calles 7 y 9 Avenida 5</t>
  </si>
  <si>
    <t>Merced</t>
  </si>
  <si>
    <t>Cocacola</t>
  </si>
  <si>
    <t>Juan Rafael Mora  Porras</t>
  </si>
  <si>
    <t>0370</t>
  </si>
  <si>
    <t>Calles 22 y 24, Avenida Primera, Paseo Colon</t>
  </si>
  <si>
    <t>0448</t>
  </si>
  <si>
    <t>Pitahaya</t>
  </si>
  <si>
    <t>0368</t>
  </si>
  <si>
    <t>Avenida 3B, Calles 32 y 34 Barrio Pitahaya</t>
  </si>
  <si>
    <t>Barrio La Pitahaya</t>
  </si>
  <si>
    <t>3963</t>
  </si>
  <si>
    <t>Kfc Paseo Colon, 300 metros Norte y 50 metros Oeste</t>
  </si>
  <si>
    <t>Aranjuez</t>
  </si>
  <si>
    <t>4273</t>
  </si>
  <si>
    <t>Av. 9, Ca.13 y 15. Edificio 1335</t>
  </si>
  <si>
    <t>Carmen</t>
  </si>
  <si>
    <t>Barrio Amon</t>
  </si>
  <si>
    <t>0411</t>
  </si>
  <si>
    <t>300 metros Norte 25 Oeste de iglesia Santa Teresita</t>
  </si>
  <si>
    <t>3957</t>
  </si>
  <si>
    <t>300 metros Norte iglesia Santa Teresita</t>
  </si>
  <si>
    <t>Domingo Fausto Sarmiento</t>
  </si>
  <si>
    <t>1891</t>
  </si>
  <si>
    <t>0449</t>
  </si>
  <si>
    <t>CEE La Pitahaya</t>
  </si>
  <si>
    <t>4240</t>
  </si>
  <si>
    <t>0409</t>
  </si>
  <si>
    <t>Calle 14, Avenidas 11 y 13</t>
  </si>
  <si>
    <t>Alberto Manuel Brenes Mora</t>
  </si>
  <si>
    <t>4834</t>
  </si>
  <si>
    <t>5 - Escuela Nocturna</t>
  </si>
  <si>
    <t>100 metros Este del banco nacional de Cr, Barrio M</t>
  </si>
  <si>
    <t>CINDEA Alberto Brenes Mora</t>
  </si>
  <si>
    <t>100 metros Este del Bncr, escuela Argentina</t>
  </si>
  <si>
    <t>Goicoechea</t>
  </si>
  <si>
    <t>San Francisco</t>
  </si>
  <si>
    <t>0346</t>
  </si>
  <si>
    <t>300 metros Oeste del Centro Comercial de Guadalupe</t>
  </si>
  <si>
    <t>Claret</t>
  </si>
  <si>
    <t>Costa Rica</t>
  </si>
  <si>
    <t>0334</t>
  </si>
  <si>
    <t>Costado de la Terminal De los Buses Barrio Mexico</t>
  </si>
  <si>
    <t>4826</t>
  </si>
  <si>
    <t>Contigo a La escuela Costa Rica</t>
  </si>
  <si>
    <t>Guadalupe</t>
  </si>
  <si>
    <t>4236</t>
  </si>
  <si>
    <t>100 m Este del cementerio de Guadalupe</t>
  </si>
  <si>
    <t>Calle Blancos</t>
  </si>
  <si>
    <t>Doctor Ferraz</t>
  </si>
  <si>
    <t>0345</t>
  </si>
  <si>
    <t>200 metros Oeste de Femsa</t>
  </si>
  <si>
    <t>4235</t>
  </si>
  <si>
    <t>4234</t>
  </si>
  <si>
    <t>100 m Este del cementerio</t>
  </si>
  <si>
    <t>3941</t>
  </si>
  <si>
    <t>3945</t>
  </si>
  <si>
    <t>200 metros Este del Centro Comercial de Guadalupe</t>
  </si>
  <si>
    <t>4822</t>
  </si>
  <si>
    <t>300 metros Oeste del palacio municipal</t>
  </si>
  <si>
    <t>Waltmart Guadalupe Costado Oeste</t>
  </si>
  <si>
    <t>Guachipelin</t>
  </si>
  <si>
    <t>0350</t>
  </si>
  <si>
    <t>600 metros Sur de Construplaza</t>
  </si>
  <si>
    <t>4298</t>
  </si>
  <si>
    <t>Costado izquierdo del palacio municipal</t>
  </si>
  <si>
    <t>Cinco Esquinas</t>
  </si>
  <si>
    <t>0326</t>
  </si>
  <si>
    <t>Costado Norte de Play Ground</t>
  </si>
  <si>
    <t>0312</t>
  </si>
  <si>
    <t>Urbanizacion Las Lilas</t>
  </si>
  <si>
    <t>Esmeralda Oreamuno</t>
  </si>
  <si>
    <t>0325</t>
  </si>
  <si>
    <t>Barrio El Pilar</t>
  </si>
  <si>
    <t>IEGB America Central</t>
  </si>
  <si>
    <t>6128</t>
  </si>
  <si>
    <t>Frente al gimnasio municipal</t>
  </si>
  <si>
    <t>America Central</t>
  </si>
  <si>
    <t>0351</t>
  </si>
  <si>
    <t>0450</t>
  </si>
  <si>
    <t>200 metros Noroeste de Aya</t>
  </si>
  <si>
    <t>0352</t>
  </si>
  <si>
    <t>400 metros Norte de Correos de Costa Rica</t>
  </si>
  <si>
    <t>Montelimar</t>
  </si>
  <si>
    <t>4155</t>
  </si>
  <si>
    <t>300 metros E 300 metros N de la plaza de Deporte</t>
  </si>
  <si>
    <t>CTP Calle Blancos</t>
  </si>
  <si>
    <t>Kinder Hogar San Antonio</t>
  </si>
  <si>
    <t>6380</t>
  </si>
  <si>
    <t>Colima</t>
  </si>
  <si>
    <t>4917</t>
  </si>
  <si>
    <t>125 metros Sur de la Metalco</t>
  </si>
  <si>
    <t>Anselmo Llorente</t>
  </si>
  <si>
    <t>Llorente</t>
  </si>
  <si>
    <t>0382</t>
  </si>
  <si>
    <t>Del Price Smart 100 metros al Oeste</t>
  </si>
  <si>
    <t>3946</t>
  </si>
  <si>
    <t>200 metros Oeste 125 Norte de Antojitos</t>
  </si>
  <si>
    <t>Nocturno Braulio Carrillo</t>
  </si>
  <si>
    <t>4825</t>
  </si>
  <si>
    <t>200 metros Oeste 50 metros Sur del banco nacional</t>
  </si>
  <si>
    <t>CNVMTS Nocturno Braulio Carrillo</t>
  </si>
  <si>
    <t>De Antojitos de Tibas 200 metros Oeste 200 metros Noroeste</t>
  </si>
  <si>
    <t>Cuatro Reinas</t>
  </si>
  <si>
    <t>0458</t>
  </si>
  <si>
    <t>100 metros Norte de la plaza de deportes</t>
  </si>
  <si>
    <t>Miguel Obregon Lizano</t>
  </si>
  <si>
    <t>0465</t>
  </si>
  <si>
    <t>175 metros de la esquina Suroeste del Parque Tibas</t>
  </si>
  <si>
    <t>0420</t>
  </si>
  <si>
    <t>300 metros Sur 100 metros Oeste de Perimercados</t>
  </si>
  <si>
    <t>0336</t>
  </si>
  <si>
    <t>Contigo al Ina</t>
  </si>
  <si>
    <t>Moravia</t>
  </si>
  <si>
    <t>0402</t>
  </si>
  <si>
    <t>0362</t>
  </si>
  <si>
    <t>Esquina Suroeste del Parque 100 metros Oeste 75 Sur</t>
  </si>
  <si>
    <t>Porfirio Brenes Castro</t>
  </si>
  <si>
    <t>0401</t>
  </si>
  <si>
    <t>Neurosiquiatrica Infantil</t>
  </si>
  <si>
    <t>4239</t>
  </si>
  <si>
    <t>50 m Suroeste del Automercado</t>
  </si>
  <si>
    <t>3971</t>
  </si>
  <si>
    <t>100 metros Norte de plaza de deportes, Cuatro Reinas</t>
  </si>
  <si>
    <t>Florida</t>
  </si>
  <si>
    <t>0373</t>
  </si>
  <si>
    <t>150 metros Norte 150 metros metros Este de Rostipollos</t>
  </si>
  <si>
    <t>3975</t>
  </si>
  <si>
    <t>La Florida</t>
  </si>
  <si>
    <t>0372</t>
  </si>
  <si>
    <t>200 metros Noroeste de Rostipollos</t>
  </si>
  <si>
    <t>Liceo Laboratorio Emma Gamboa Ucr</t>
  </si>
  <si>
    <t>3958</t>
  </si>
  <si>
    <t>100 metros Este del Antiguo Colegio Lincoln</t>
  </si>
  <si>
    <t>San Blas</t>
  </si>
  <si>
    <t>0425</t>
  </si>
  <si>
    <t>175 metros Este del Pali de San Blas de Moravia</t>
  </si>
  <si>
    <t>0319</t>
  </si>
  <si>
    <t>Contigo al Estadio Municipal de Tibas</t>
  </si>
  <si>
    <t>Liceo de Moravia</t>
  </si>
  <si>
    <t>3949</t>
  </si>
  <si>
    <t>CINDEA Moravia</t>
  </si>
  <si>
    <t>6798</t>
  </si>
  <si>
    <t>La Isla</t>
  </si>
  <si>
    <t>0374</t>
  </si>
  <si>
    <t>Pato de Agua</t>
  </si>
  <si>
    <t>Patio de Agua</t>
  </si>
  <si>
    <t>0313</t>
  </si>
  <si>
    <t>3 Km Sureste del La iglesia San Rafael</t>
  </si>
  <si>
    <t>0434</t>
  </si>
  <si>
    <t>300 metros Noreste de la iglesia San Rafael</t>
  </si>
  <si>
    <t>Nubes</t>
  </si>
  <si>
    <t>3954</t>
  </si>
  <si>
    <t>De la Escuela 300 metros Sureste</t>
  </si>
  <si>
    <t>Las Nubes</t>
  </si>
  <si>
    <t>0381</t>
  </si>
  <si>
    <t>De la iglesia San Rafael 3 Km Izq En Callepric</t>
  </si>
  <si>
    <t>Cascajal</t>
  </si>
  <si>
    <t>Liceo de Cascajal</t>
  </si>
  <si>
    <t>5290</t>
  </si>
  <si>
    <t>Contigo a La escuela Pio Xii</t>
  </si>
  <si>
    <t>CTP Abelardo Bonilla Baldares</t>
  </si>
  <si>
    <t>6529</t>
  </si>
  <si>
    <t>125 metros de la escuela Apolinar Lobo Umana</t>
  </si>
  <si>
    <t>Heredia</t>
  </si>
  <si>
    <t>San Pablo</t>
  </si>
  <si>
    <t>DRE Heredia</t>
  </si>
  <si>
    <t>2222</t>
  </si>
  <si>
    <t>2221</t>
  </si>
  <si>
    <t>Diagonal al Parque de San Pablo.</t>
  </si>
  <si>
    <t>6357</t>
  </si>
  <si>
    <t>500 metros Este y 25 Norte De la UNA</t>
  </si>
  <si>
    <t>Liceo Mario Vindas Salazar</t>
  </si>
  <si>
    <t>4082</t>
  </si>
  <si>
    <t>0000</t>
  </si>
  <si>
    <t>Del OVSICORI 150 metros Norte, Calle 11.</t>
  </si>
  <si>
    <t>Platanares</t>
  </si>
  <si>
    <t>0333</t>
  </si>
  <si>
    <t>0429</t>
  </si>
  <si>
    <t>Contigo a La Policia de Proximidad</t>
  </si>
  <si>
    <t>San José</t>
  </si>
  <si>
    <t>CTP José Albertazzi</t>
  </si>
  <si>
    <t>CNVMTS Liceo José Albertazzi Avendano</t>
  </si>
  <si>
    <t>DRE San José - Central</t>
  </si>
  <si>
    <t>DRE San José - Oeste</t>
  </si>
  <si>
    <t>Calle Mesén</t>
  </si>
  <si>
    <t>José Trinidad Mora Valverde</t>
  </si>
  <si>
    <t>CEE Andrea Jiménez</t>
  </si>
  <si>
    <t>Jorge Volio Jiménez</t>
  </si>
  <si>
    <t>DRE San José - Norte</t>
  </si>
  <si>
    <t>CINDEA Ricardo Jiménez O. - C.A.I San Sebastian</t>
  </si>
  <si>
    <t>Ricardo Jiménez Oreamuno</t>
  </si>
  <si>
    <t>CINDEA Ricardo Jiménez Oreamuno</t>
  </si>
  <si>
    <t>San José Calle 1 Avenida 20 y 22</t>
  </si>
  <si>
    <t>San José, Cuba, Calle 16 y 18 Aven. 20</t>
  </si>
  <si>
    <t>José ├üngel Vieto Rangel</t>
  </si>
  <si>
    <t>5 Km Norte de la Casa José Figueres</t>
  </si>
  <si>
    <t>5 Km de la Casa de José Figueres</t>
  </si>
  <si>
    <t>CONED San José</t>
  </si>
  <si>
    <t>San José,Avenida 3 Bis Calles 5 y 7 del Moraz</t>
  </si>
  <si>
    <t>Barrio México</t>
  </si>
  <si>
    <t>José Fidel Tristan</t>
  </si>
  <si>
    <t>Claudio Cortés Castro</t>
  </si>
  <si>
    <t>IPEC San José</t>
  </si>
  <si>
    <t>Liceo de San José</t>
  </si>
  <si>
    <t>CNVMTS Liceo San José</t>
  </si>
  <si>
    <t>Pilar Jiménez</t>
  </si>
  <si>
    <t>Pilar Jiménez Solis</t>
  </si>
  <si>
    <t>José Rafael Araya Rojas</t>
  </si>
  <si>
    <t>Santa Bárbara</t>
  </si>
  <si>
    <t>Patarrá</t>
  </si>
  <si>
    <t>Detrás del Cementerio de San Miguel</t>
  </si>
  <si>
    <t>CTP Máximo Quesada</t>
  </si>
  <si>
    <t>Costado S.De la Esc.Sotero González Barquero</t>
  </si>
  <si>
    <t>Sotero González Barquero</t>
  </si>
  <si>
    <t>Fátima</t>
  </si>
  <si>
    <t>Ciudadela Fátima</t>
  </si>
  <si>
    <t>San Sebastián</t>
  </si>
  <si>
    <t>Central San Sebastián</t>
  </si>
  <si>
    <t>San Sebastián.25 S.75 metros Oeste.De la plaza deportes</t>
  </si>
  <si>
    <t>Costado Este WalmarKm San Sebastián.</t>
  </si>
  <si>
    <t>Liceo Ricardo Fernández Guardia</t>
  </si>
  <si>
    <t>CNVMTS Colegio Ricardo Fernández</t>
  </si>
  <si>
    <t>Sánchez</t>
  </si>
  <si>
    <t>Del Colegio Ricardo Fernández Guardia 75 N</t>
  </si>
  <si>
    <t>Rogelio Fernández Guell</t>
  </si>
  <si>
    <t>CTP San Sebastián</t>
  </si>
  <si>
    <t>Costado Oeste de plaza González Viquez</t>
  </si>
  <si>
    <t>Mauro Fernández Acuna</t>
  </si>
  <si>
    <t>Morazán</t>
  </si>
  <si>
    <t>Detrás de Torre Mercedes, Paseo Colon</t>
  </si>
  <si>
    <t>Tibás</t>
  </si>
  <si>
    <t>Liceo Mauro Fernández Acuna</t>
  </si>
  <si>
    <t>Vázquez de Coronado</t>
  </si>
  <si>
    <t>Costado Este de la escuelaJosé E. González V.</t>
  </si>
  <si>
    <t>José Ezequiel González Vindas</t>
  </si>
  <si>
    <t>Agustín Segura</t>
  </si>
  <si>
    <t>Liceo Joaquín Gutiérrez M├üngel</t>
  </si>
  <si>
    <t>Sor María Romero Meneses</t>
  </si>
  <si>
    <t>Río Azul</t>
  </si>
  <si>
    <t>600 metros Oeste clínica Marcial Fallas.</t>
  </si>
  <si>
    <t>Joaquín García Monge</t>
  </si>
  <si>
    <t>San Francisco de Dos Ríos</t>
  </si>
  <si>
    <t>David Marín Hidalgo</t>
  </si>
  <si>
    <t>Del Palí 50 m Oeste</t>
  </si>
  <si>
    <t>María Amelia Montealegre</t>
  </si>
  <si>
    <t>Frente a plaza Cronos. Calle Vieja Tres Ríos</t>
  </si>
  <si>
    <t>Juan Santamaría</t>
  </si>
  <si>
    <t>CINDEA Ricardo Jiménez-Juan Santamaría</t>
  </si>
  <si>
    <t>En sede Escuela Juan SantaMaría</t>
  </si>
  <si>
    <t>Frente al Colegio SeminaRío</t>
  </si>
  <si>
    <t>Diagonal a La entrada Prin. clínica Biblica</t>
  </si>
  <si>
    <t>Marcelino García Flamenco</t>
  </si>
  <si>
    <t>Presbítero Yanuario Quesada</t>
  </si>
  <si>
    <t>IEGB Presbítero Yanuario Quesada</t>
  </si>
  <si>
    <t>Santa Lucía</t>
  </si>
  <si>
    <t>CINDEA María Mazzarello</t>
  </si>
  <si>
    <t>Edificio Metalico Frente Parque Jardín Paz</t>
  </si>
  <si>
    <t>CNVMTS Oratorío Don Bosco Sor María Romero</t>
  </si>
  <si>
    <t>Guachipelín</t>
  </si>
  <si>
    <t>Jardínes</t>
  </si>
  <si>
    <t>María Auxiliadora</t>
  </si>
  <si>
    <t>Humanístico Costarricense-Campus Heredia</t>
  </si>
  <si>
    <t>Dirección</t>
  </si>
  <si>
    <t>Contigo al templo católico</t>
  </si>
  <si>
    <t>José María Zeledón Brenes</t>
  </si>
  <si>
    <t>CTP José María Zeledón Brenes</t>
  </si>
  <si>
    <t>25 metros Sur, 75 metros Oeste del templo católico.</t>
  </si>
  <si>
    <t>Doctor Rafael Calderón Munoz</t>
  </si>
  <si>
    <t>De la iglesia católica 50 metros Sureste.</t>
  </si>
  <si>
    <t>De la iglesia católica de Guatuso 75 metros  Sur</t>
  </si>
  <si>
    <t>Sección Nocturna CTP José Albertazzi</t>
  </si>
  <si>
    <t>25 metros Sur de la iglesia católica.</t>
  </si>
  <si>
    <t>200 metros Este de la iglesia católica San Rafael</t>
  </si>
  <si>
    <t>Contiguo iglesia católica.</t>
  </si>
  <si>
    <t>400 metros Sur de la iglesia católica.</t>
  </si>
  <si>
    <t>Unidad Pedagógica Sotero González B.</t>
  </si>
  <si>
    <t>San Juan de Dios 500 Sur del templo católico</t>
  </si>
  <si>
    <t>La Unión</t>
  </si>
  <si>
    <t>De la iglesia católica del Porvenir 150 metros Sur.</t>
  </si>
  <si>
    <t>Costado Oeste del templo católico.</t>
  </si>
  <si>
    <t>Colón</t>
  </si>
  <si>
    <t>Costado Norte de la iglesia católica</t>
  </si>
  <si>
    <t>200 metros Este de la iglesia católica</t>
  </si>
  <si>
    <t>Rincón Mesén</t>
  </si>
  <si>
    <t>Frente al templo católico San Lorenzo.</t>
  </si>
  <si>
    <t>Sección Nocturna CTP Dos Cercas</t>
  </si>
  <si>
    <t>25 Este de la iglesia católica de Santiago</t>
  </si>
  <si>
    <t>Del Salón Comunal de San Lorenzo 150 m Sur y 100 m Oeste</t>
  </si>
  <si>
    <t>50 metros Oeste templo católico</t>
  </si>
  <si>
    <t>25 metros Sur de iglesia católica, El Carmen</t>
  </si>
  <si>
    <t>Sección Nocturna CTP Uladislao Gamez Solano</t>
  </si>
  <si>
    <t>Costado Este del templo católico</t>
  </si>
  <si>
    <t>50 metros Este del templo católico</t>
  </si>
  <si>
    <t>200 metros Este templo católico San Antonio.</t>
  </si>
  <si>
    <t>50 metros Este del templo católico San Diego</t>
  </si>
  <si>
    <t>Unidad Pedagógica San Diego</t>
  </si>
  <si>
    <t>50 metros Este del templo católico de San Diego</t>
  </si>
  <si>
    <t>San Jerónimo</t>
  </si>
  <si>
    <t>200 metros Sur de la iglesia católica</t>
  </si>
  <si>
    <t>Costado Sur del templo católico</t>
  </si>
  <si>
    <t>Costado Sur de la iglesia católica</t>
  </si>
  <si>
    <t>López Mateo</t>
  </si>
  <si>
    <t>Frente a la Capilla católica de San Miguel</t>
  </si>
  <si>
    <t>200 metros Oeste 200 metros Noroeste de la iglesia católica</t>
  </si>
  <si>
    <t>Ciudad Colón</t>
  </si>
  <si>
    <t>Sección Nocturna CTP de San Sebastián</t>
  </si>
  <si>
    <t>600 metros Oeste de la iglesia católica</t>
  </si>
  <si>
    <t>Nocturno de Ciudad Colón</t>
  </si>
  <si>
    <t>300 metros Este de la iglesia católica</t>
  </si>
  <si>
    <t>Liceo Diurno Ciudad Colón</t>
  </si>
  <si>
    <t>CNVMTS Liceo Ciudad Colón</t>
  </si>
  <si>
    <t>400 metros Este de la estación de Servicio Delta</t>
  </si>
  <si>
    <t>75 metros Noroeste  de la iglesia católica</t>
  </si>
  <si>
    <t>Frente a la iglesia católica</t>
  </si>
  <si>
    <t>Carreteraera A Concepción Frente  A Tanque A y A</t>
  </si>
  <si>
    <t>CTP Educación Comercial  y de Servicios</t>
  </si>
  <si>
    <t>Sección Nocturna CTP de Granadilla</t>
  </si>
  <si>
    <t>San Ramón</t>
  </si>
  <si>
    <t>200 metros del Ejercito de Salvacion. Concepción</t>
  </si>
  <si>
    <t>Andrés Bello López</t>
  </si>
  <si>
    <t>IEGB Andrés Bello López</t>
  </si>
  <si>
    <t>100 metros Oeste de la iglesia católica</t>
  </si>
  <si>
    <t>Instalaciones Educ. Andrés Bello López</t>
  </si>
  <si>
    <t>200 metros Oeste 75 metros SurDe la iglesia católica</t>
  </si>
  <si>
    <t>Unidad Pedagógica José Fidel Tristan</t>
  </si>
  <si>
    <t>CEE Escuela Calderón Guardia</t>
  </si>
  <si>
    <t>50 metros Este de la iglesia católica</t>
  </si>
  <si>
    <t>600 m Norte del Banco de Costa Rica del Paseo Colón</t>
  </si>
  <si>
    <t>600 metros Oeste del Costado Norte iglesia católica</t>
  </si>
  <si>
    <t>500 metros Oeste iglesia católica Barrio Mexico</t>
  </si>
  <si>
    <t>Liceo Napoleón Quesada Salazar</t>
  </si>
  <si>
    <t>CEE Atención Integral Goicoechea</t>
  </si>
  <si>
    <t>Diagonal a La iglesia católica</t>
  </si>
  <si>
    <t>Sección Nocturna CTP Calle Blancos</t>
  </si>
  <si>
    <t>Rafael Vargas Quirós</t>
  </si>
  <si>
    <t>León XIII</t>
  </si>
  <si>
    <t>León Xiii</t>
  </si>
  <si>
    <t>100 metros Sur de la iglesia católica</t>
  </si>
  <si>
    <t>Unidad Pedagógica Cuatro Reinas</t>
  </si>
  <si>
    <t>Unidad Pedagógica José Rafael Araya Rojas</t>
  </si>
  <si>
    <t>Frente a iglesia católica de San Rafael</t>
  </si>
  <si>
    <t>150 metros metros Este 125 Sur del templo católico</t>
  </si>
  <si>
    <t>Instituto de Educación Integral</t>
  </si>
  <si>
    <t>Sección Nocturna CTP Abelardo Bonilla Baldares</t>
  </si>
  <si>
    <t>300 metros Norte del templo católico</t>
  </si>
  <si>
    <t>República de Honduras</t>
  </si>
  <si>
    <t>1 Km al Sur 800 al E Diagonal súper Tenorio</t>
  </si>
  <si>
    <t>República Federal Alemana</t>
  </si>
  <si>
    <t>Escazú</t>
  </si>
  <si>
    <t>República de Panama</t>
  </si>
  <si>
    <t>IEGB República de Panama</t>
  </si>
  <si>
    <t>CINDEA Escazú-Juan XXIII</t>
  </si>
  <si>
    <t>República de Haiti</t>
  </si>
  <si>
    <t>República Dominicana</t>
  </si>
  <si>
    <t>Liceo de Escazú</t>
  </si>
  <si>
    <t>Escazú Centro</t>
  </si>
  <si>
    <t>CNVMTS Liceo de Escazú</t>
  </si>
  <si>
    <t>Contigo a La escuela República de Nicaragua</t>
  </si>
  <si>
    <t>República de Nicaragua</t>
  </si>
  <si>
    <t>CINDEA República de Nicaragua</t>
  </si>
  <si>
    <t>República de Chile</t>
  </si>
  <si>
    <t>República de Perú-Vitalia Madrigal</t>
  </si>
  <si>
    <t>República de México</t>
  </si>
  <si>
    <t>Unidad Pedagógica Colegio República de México</t>
  </si>
  <si>
    <t>Detrás de la escuela República Argentina</t>
  </si>
  <si>
    <t>República de Argentina</t>
  </si>
  <si>
    <t>Jesús Jiménez Zamora</t>
  </si>
  <si>
    <t>Jardín de Niños Las Letras</t>
  </si>
  <si>
    <t>Jardín de Niños Manuel Ortuño Boutin</t>
  </si>
  <si>
    <t>Jardín de Niños Sotero González Barquero</t>
  </si>
  <si>
    <t>CTP Monseñor Sanabria</t>
  </si>
  <si>
    <t>Sección Nocturna CTP Monseñor Sanabria</t>
  </si>
  <si>
    <t>Jardín de Niños Central de Alajuelita</t>
  </si>
  <si>
    <t>Jardín de Niños María Jiménez Ureña</t>
  </si>
  <si>
    <t>Liceo Monseñor Ruben Odio Herrera</t>
  </si>
  <si>
    <t>La Cabaña</t>
  </si>
  <si>
    <t>Jardín de Niños Juan XXIII</t>
  </si>
  <si>
    <t>Jardín de Niños San Sebastián</t>
  </si>
  <si>
    <t>Jardín de Niños República de Haiti</t>
  </si>
  <si>
    <t>Jardín de Niños Colonia Kennedy</t>
  </si>
  <si>
    <t>Jardín de Niños República Dominicana</t>
  </si>
  <si>
    <t>Jardín de Niños Sarita Montealegre</t>
  </si>
  <si>
    <t>Jardín de Niños Cristo Rey</t>
  </si>
  <si>
    <t>200 metros Este 200 metros clínica Moreno Cañas</t>
  </si>
  <si>
    <t>Jardín de Niños Lilia Ramos Valverde</t>
  </si>
  <si>
    <t>Guarderia Niño Jesús</t>
  </si>
  <si>
    <t>Jardín de Niños Omar Dengo Guerrero</t>
  </si>
  <si>
    <t>Jardín de Niños Justo A. Facio</t>
  </si>
  <si>
    <t>Jardín de Niños Arturo Urien Galloso</t>
  </si>
  <si>
    <t>España</t>
  </si>
  <si>
    <t>escuela España</t>
  </si>
  <si>
    <t>Colegio Superior de Señoritas</t>
  </si>
  <si>
    <t>Jardín de Niños Andrés Bello López</t>
  </si>
  <si>
    <t>CEE Hospital de Niños</t>
  </si>
  <si>
    <t>hospital Nacional de Niños</t>
  </si>
  <si>
    <t>Jardín de Niños Maternal Montesoriano</t>
  </si>
  <si>
    <t>Jardín de Niños Juan Rafael Mora</t>
  </si>
  <si>
    <t>Jardín de Niños Margarita Esquivel</t>
  </si>
  <si>
    <t>Nocturno José Joaquín Jiménez Núñez</t>
  </si>
  <si>
    <t>CNVMTS Liceo José Joaquín Jiménez Núñez</t>
  </si>
  <si>
    <t>Jardín de Niños Esmeralda Oreamuno</t>
  </si>
  <si>
    <t>Jardín de Niños Flora Chacón Córdoba</t>
  </si>
  <si>
    <t>Monseñor Anselmo Llorente</t>
  </si>
  <si>
    <t>Jardín de Niños Jardínés de Tibás</t>
  </si>
  <si>
    <t>Jardín de Niños Porfirio Brenes Castro</t>
  </si>
  <si>
    <t>Jardín de Niños Miguel Obregón Lizano</t>
  </si>
  <si>
    <t>Jardín de Niños José Rafael Araya Rojas</t>
  </si>
  <si>
    <t>125 metros Norte 25 Este del Estadio Pipilo Umaña</t>
  </si>
  <si>
    <t>Jardín de Niños José Ezequiel Gonzólez Vindas</t>
  </si>
  <si>
    <t>Niño Jesús de Belén</t>
  </si>
  <si>
    <t>Total_Nivel</t>
  </si>
  <si>
    <t>Latitud</t>
  </si>
  <si>
    <t>Longitud</t>
  </si>
  <si>
    <t>Unión</t>
  </si>
  <si>
    <t>CERRAR</t>
  </si>
  <si>
    <t>CEE Fernando Centeno Guell-Audición y Lenguaje</t>
  </si>
  <si>
    <t>CEE Fernando Centeno Guell-Ciegos y Deficiencias Visuales</t>
  </si>
  <si>
    <t>CEE Fernando Centeno Guell-Retardo Mental</t>
  </si>
  <si>
    <t>4237</t>
  </si>
  <si>
    <t>CENTRO EDUCACION ESPECIAL SANTA ANA</t>
  </si>
  <si>
    <t>5557</t>
  </si>
  <si>
    <t>CENTRO ENSEÑANZA ESPECIAL LENIN SALAZAR QUESADA</t>
  </si>
  <si>
    <t>4402</t>
  </si>
  <si>
    <t>ENSEÑANZA ESPECIAL SAN ISIDRO DEL GENERAL</t>
  </si>
  <si>
    <t>4439</t>
  </si>
  <si>
    <t>ENSEÑANZA ESPECIAL Y REHABILITACION ALAJUELA</t>
  </si>
  <si>
    <t>4440</t>
  </si>
  <si>
    <t>ENSEÑANZA ESPECIAL DE GRECIA</t>
  </si>
  <si>
    <t>4495</t>
  </si>
  <si>
    <t>ENSEÑANZA ESPECIAL Y REHABILITACION DE SAN RAMÓN</t>
  </si>
  <si>
    <t>4514</t>
  </si>
  <si>
    <t>ENSEÑANZA ESPECIAL AMANDA ALVAREZ DE UGALDE</t>
  </si>
  <si>
    <t>4535</t>
  </si>
  <si>
    <t>DR CARLOS SAENZ HERRERA</t>
  </si>
  <si>
    <t>4536</t>
  </si>
  <si>
    <t>ENSEÑANZA ESPECIAL CARLOS LUIS VALLE MASIS</t>
  </si>
  <si>
    <t>4586</t>
  </si>
  <si>
    <t>ENSEÑANZA ESPECIAL DE TURRIALBA</t>
  </si>
  <si>
    <t>4615</t>
  </si>
  <si>
    <t>ENSEÑANZA ESPECIAL DE HEREDIA</t>
  </si>
  <si>
    <t>4673</t>
  </si>
  <si>
    <t>ENSEÑANZA ESPECIAL DE LIBERIA</t>
  </si>
  <si>
    <t>4729</t>
  </si>
  <si>
    <t>CENTRO ENSEÑANZA ESPECIAL IVONNE PEREZ GUEVARA</t>
  </si>
  <si>
    <t>6411</t>
  </si>
  <si>
    <t>CENTRO DE EDUCACION ESPECIAL DE GUÁPILES</t>
  </si>
  <si>
    <t>SAN JOSE</t>
  </si>
  <si>
    <t>SANTA ANA</t>
  </si>
  <si>
    <t>POZOS</t>
  </si>
  <si>
    <t>PEREZ ZELEDON</t>
  </si>
  <si>
    <t>SAN ISIDRO</t>
  </si>
  <si>
    <t>CIUDAD LAS AMÉRICAS</t>
  </si>
  <si>
    <t>ALAJUELA</t>
  </si>
  <si>
    <t>EL LLANO</t>
  </si>
  <si>
    <t>GRECIA</t>
  </si>
  <si>
    <t>COLON</t>
  </si>
  <si>
    <t>SAN RAMON</t>
  </si>
  <si>
    <t>CENTRO</t>
  </si>
  <si>
    <t>SAN CARLOS</t>
  </si>
  <si>
    <t>QUESADA</t>
  </si>
  <si>
    <t>BALTAZAR QUESADA</t>
  </si>
  <si>
    <t>CARTAGO</t>
  </si>
  <si>
    <t>CARMEN</t>
  </si>
  <si>
    <t>EL CARMEN</t>
  </si>
  <si>
    <t>OREAMUNO</t>
  </si>
  <si>
    <t>SAN RAFAEL</t>
  </si>
  <si>
    <t>LA CHINCHILLA</t>
  </si>
  <si>
    <t>TURRIALBA</t>
  </si>
  <si>
    <t>LAS AMERICAS</t>
  </si>
  <si>
    <t>HEREDIA</t>
  </si>
  <si>
    <t>SANTIAGO</t>
  </si>
  <si>
    <t>GUANACASTE</t>
  </si>
  <si>
    <t>LIBERIA</t>
  </si>
  <si>
    <t>MORACIA</t>
  </si>
  <si>
    <t>PUNTARENAS</t>
  </si>
  <si>
    <t>EL ROBLE</t>
  </si>
  <si>
    <t>DRE Alajuela</t>
  </si>
  <si>
    <t>DRE Pérez Zeledón</t>
  </si>
  <si>
    <t>DRE Occidente</t>
  </si>
  <si>
    <t>DRE San Carlos</t>
  </si>
  <si>
    <t>DRE Turrialba</t>
  </si>
  <si>
    <t>DRE Liberia</t>
  </si>
  <si>
    <t>DRE Puntarenas</t>
  </si>
  <si>
    <t>ACOSTA</t>
  </si>
  <si>
    <t>SAN IGNACIO</t>
  </si>
  <si>
    <t>TURRUJAL</t>
  </si>
  <si>
    <t>DRE Guápiles</t>
  </si>
  <si>
    <t>Limón</t>
  </si>
  <si>
    <t>Pococí</t>
  </si>
  <si>
    <t>Guápiles</t>
  </si>
  <si>
    <t>Q PERSONAL PUESTOS</t>
  </si>
  <si>
    <t>Q PERSONAL LECCIONES</t>
  </si>
  <si>
    <t>TOTAL FUNCIONARIOS</t>
  </si>
  <si>
    <t>SUMA DE MATRICULA CONVENCIONAL 497 Y CURSOS LIBRES 943</t>
  </si>
  <si>
    <t>SUMA DE MATRICULA EMERGENTE 1,400, CONVENCIONAL 171 Y ABIERTA 290</t>
  </si>
  <si>
    <t>SUMA DE MATRICULA EMERGENTE 805, CONVENCIONAL 618 Y ABIERTA 0</t>
  </si>
  <si>
    <t>SUMA DE MATRICULA EMERGENTE 0, CONVENCIONAL 459 Y ABIERTA 0</t>
  </si>
  <si>
    <t>SUMA DE MATRICULA EMERGENTE 0, CONVENCIONAL 1,1127 Y ABIERTA 126</t>
  </si>
  <si>
    <t>SUMA DE MATRICULA EMERGENTE 497, CONVENCIONAL 740 Y ABIERTA 0</t>
  </si>
  <si>
    <t>SUMA DE MATRICULA EMERGENTE 187, CONVENCIONAL 903 Y ABIERTA 0</t>
  </si>
  <si>
    <t>SUMA DE MATRICULA EMERGENTE 0, CONVENCIONAL 622 Y ABIERTA 0</t>
  </si>
  <si>
    <t>SUMA DE MATRICULA EMERGENTE 15, CONVENCIONAL 356 Y ABIERTA 0</t>
  </si>
  <si>
    <t>MATRICULA</t>
  </si>
  <si>
    <t>.</t>
  </si>
  <si>
    <t>San Rafael Abajo</t>
  </si>
  <si>
    <t>La Valencia</t>
  </si>
  <si>
    <t>Unidad Pedagñ│gica La Valencia</t>
  </si>
  <si>
    <t>5735</t>
  </si>
  <si>
    <t>00671</t>
  </si>
  <si>
    <t>Jardín de Niñños Valencia</t>
  </si>
  <si>
    <t>0604</t>
  </si>
  <si>
    <t>00843</t>
  </si>
  <si>
    <t>Jardín de Niñños María Retana Salazar</t>
  </si>
  <si>
    <t>0566</t>
  </si>
  <si>
    <t>00130</t>
  </si>
  <si>
    <t>0600</t>
  </si>
  <si>
    <t>03322</t>
  </si>
  <si>
    <t>Elias Jiménez Castro</t>
  </si>
  <si>
    <t>0567</t>
  </si>
  <si>
    <t>00102</t>
  </si>
  <si>
    <t>CTP Roberto Gamboa Valverde</t>
  </si>
  <si>
    <t>6582</t>
  </si>
  <si>
    <t>01016</t>
  </si>
  <si>
    <t>OBSERVACIONES</t>
  </si>
  <si>
    <t>text</t>
  </si>
  <si>
    <t>Causa</t>
  </si>
  <si>
    <t>Especial</t>
  </si>
  <si>
    <t>Agua</t>
  </si>
  <si>
    <t>Riesgo</t>
  </si>
  <si>
    <t>Orden</t>
  </si>
  <si>
    <t>Etiquetas de fila</t>
  </si>
  <si>
    <t>Total general</t>
  </si>
  <si>
    <t>Cuenta de CODPresupu</t>
  </si>
  <si>
    <t>MORAVIA</t>
  </si>
  <si>
    <t>SAN VICENTE</t>
  </si>
  <si>
    <t>LOS COLEGIOS</t>
  </si>
  <si>
    <t>COLEGIO SAINT FRANCIS</t>
  </si>
  <si>
    <t>ESCAZU</t>
  </si>
  <si>
    <t>GUACHIPELIN</t>
  </si>
  <si>
    <t>VALLE AZUL-HORARIO DIFERENCIADO</t>
  </si>
  <si>
    <t>SAN ANTONIO</t>
  </si>
  <si>
    <t>J.N. JUAN XXIII</t>
  </si>
  <si>
    <t>BEBEDERO</t>
  </si>
  <si>
    <t>DAVID MARIN HIDALGO</t>
  </si>
  <si>
    <t>BELLO HORIZONTE</t>
  </si>
  <si>
    <t>CORAZON DE JESUS</t>
  </si>
  <si>
    <t>REPUBLICA DE VENEZUELA</t>
  </si>
  <si>
    <t>SAN MIGUEL</t>
  </si>
  <si>
    <t>BENJAMIN HERRERA ANGULO</t>
  </si>
  <si>
    <t>PBRO. YANUARIO QUESADA</t>
  </si>
  <si>
    <t>JUAN XXIII</t>
  </si>
  <si>
    <t>CINDEA ESCAZU</t>
  </si>
  <si>
    <t>CINDEA ESCAZU-JUAN XXIII</t>
  </si>
  <si>
    <t>CNV. LICEO DE ESCAZU</t>
  </si>
  <si>
    <t>SANTA TERESA</t>
  </si>
  <si>
    <t>LICEO DE ESCAZU</t>
  </si>
  <si>
    <t>BARRIO EL CARMEN</t>
  </si>
  <si>
    <t>C.T.P. DE ESCAZU</t>
  </si>
  <si>
    <t>SECCION NOCTURNA C.T.P. DE ESCAZU</t>
  </si>
  <si>
    <t>SAN RAFAEL CENTRO</t>
  </si>
  <si>
    <t>I.E.G.B. PBRO. YANUARIO QUESADA</t>
  </si>
  <si>
    <t>LICEO DE MORAVIA</t>
  </si>
  <si>
    <t>LICEO LABORATORIO EMMA GAMBOA UCR</t>
  </si>
  <si>
    <t>SAN BLAS</t>
  </si>
  <si>
    <t>COLEGIO MARIA INMACULADA</t>
  </si>
  <si>
    <t>TRINIDAD</t>
  </si>
  <si>
    <t>EL ALTO</t>
  </si>
  <si>
    <t>EXPERIMENTAL BILINGUE LA TRINIDAD</t>
  </si>
  <si>
    <t>DULCE NOMBRE</t>
  </si>
  <si>
    <t>LICEO HERNAN ZAMORA ELIZONDO</t>
  </si>
  <si>
    <t>SAN JERONIMO</t>
  </si>
  <si>
    <t>C.T.P. ABELARDO BONILLA BALDARES</t>
  </si>
  <si>
    <t>SECCION NOCTURNA C.T.P. ABELARDO BONILLA B.</t>
  </si>
  <si>
    <t>J.N. PORFIRIO BRENES CASTRO</t>
  </si>
  <si>
    <t>MARIA INMACULADA</t>
  </si>
  <si>
    <t>PLATANARES</t>
  </si>
  <si>
    <t>SANTO DOMINGO</t>
  </si>
  <si>
    <t>PARACITO</t>
  </si>
  <si>
    <t>APOLINAR LOBO UMANA</t>
  </si>
  <si>
    <t>LOS SITIOS</t>
  </si>
  <si>
    <t>LA ISLA</t>
  </si>
  <si>
    <t>LA TRINIDAD</t>
  </si>
  <si>
    <t>PORFIRIO BRENES CASTRO</t>
  </si>
  <si>
    <t>CINDEA MORAVIA</t>
  </si>
  <si>
    <t>3 -Colegio</t>
  </si>
  <si>
    <t>0327</t>
  </si>
  <si>
    <t>0343</t>
  </si>
  <si>
    <t>5818</t>
  </si>
  <si>
    <t>3965</t>
  </si>
  <si>
    <t>3973</t>
  </si>
  <si>
    <t>3980</t>
  </si>
  <si>
    <t>0301</t>
  </si>
  <si>
    <t>0338</t>
  </si>
  <si>
    <t>0348</t>
  </si>
  <si>
    <t>0376</t>
  </si>
  <si>
    <t>(en blanco)</t>
  </si>
  <si>
    <t>San Felipe</t>
  </si>
  <si>
    <t>Liceo Alajuelita</t>
  </si>
  <si>
    <t>3961</t>
  </si>
  <si>
    <t>300 metros Sur 300 metros Oeste de súper Acapulco</t>
  </si>
  <si>
    <t>Abraham Lincoln</t>
  </si>
  <si>
    <t>0358</t>
  </si>
  <si>
    <t>50 metros Oeste del Megasúper</t>
  </si>
  <si>
    <t>CINDEA Alajuelita</t>
  </si>
  <si>
    <t>6832</t>
  </si>
  <si>
    <t>Del Parque de Alajuelita, 300 metros Sur.</t>
  </si>
  <si>
    <t>Jardín de Niños República Popular China</t>
  </si>
  <si>
    <t>0417</t>
  </si>
  <si>
    <t>Del Costado Noroeste de la iglesia, 25 Norte</t>
  </si>
  <si>
    <t>CTP Alajuelita</t>
  </si>
  <si>
    <t>6634</t>
  </si>
  <si>
    <t>100 metros Este y 400 metros Norte del Maxi Pali</t>
  </si>
  <si>
    <t>Concepción</t>
  </si>
  <si>
    <t>Concepción Arriba</t>
  </si>
  <si>
    <t>Carmen Lyra</t>
  </si>
  <si>
    <t>0311</t>
  </si>
  <si>
    <t>500 metros Sureste del Puente Cañas, Via Cedes</t>
  </si>
  <si>
    <t>0330</t>
  </si>
  <si>
    <t>200 metros Sur de la Gar, Concepción Abajo</t>
  </si>
  <si>
    <t>Concepción Abajo</t>
  </si>
  <si>
    <t>Jardín de Niños Concepción</t>
  </si>
  <si>
    <t>0331</t>
  </si>
  <si>
    <t>50 metros Oeste del Pali Concepción Abajo</t>
  </si>
  <si>
    <t>IPEC 15 de Setiembre-Concepción de Alajuelita</t>
  </si>
  <si>
    <t>4830</t>
  </si>
  <si>
    <t>Instalaciones de la iglesia Catolica</t>
  </si>
  <si>
    <t>Lámparas</t>
  </si>
  <si>
    <t>Barrio Lámparas</t>
  </si>
  <si>
    <t>0323</t>
  </si>
  <si>
    <t>150 metros metros Sur de la iglesia católica</t>
  </si>
  <si>
    <t>0340</t>
  </si>
  <si>
    <t>Contigo a La iglesia católica</t>
  </si>
  <si>
    <t>0428</t>
  </si>
  <si>
    <t>150 metros Sur de la Carniceria San Gerardo</t>
  </si>
  <si>
    <t>Tejarcillos</t>
  </si>
  <si>
    <t>0353</t>
  </si>
  <si>
    <t>150 metros metros Oeste del ebais</t>
  </si>
  <si>
    <t>Tiribí</t>
  </si>
  <si>
    <t>Ciudadelas Unidas</t>
  </si>
  <si>
    <t>0356</t>
  </si>
  <si>
    <t>De la Subestación del Ice 25 O y 100 N</t>
  </si>
  <si>
    <t>La Aurora</t>
  </si>
  <si>
    <t>Liceo Teodoro Picado</t>
  </si>
  <si>
    <t>3979</t>
  </si>
  <si>
    <t>300 metros Oeste 50 metros Sur de Riteve</t>
  </si>
  <si>
    <t>Los Pinos</t>
  </si>
  <si>
    <t>0472</t>
  </si>
  <si>
    <t>600 metros Norteoroeste de Riteve</t>
  </si>
  <si>
    <t>San Josécito</t>
  </si>
  <si>
    <t>Los Filtros</t>
  </si>
  <si>
    <t>5342</t>
  </si>
  <si>
    <t>125 metros Oeste de los Tanques de Aya</t>
  </si>
  <si>
    <t>Ismael Coto Fernández</t>
  </si>
  <si>
    <t>0431</t>
  </si>
  <si>
    <t>125 metros Sur de la iglesia católica</t>
  </si>
  <si>
    <t>San Jocesito</t>
  </si>
  <si>
    <t>Jardín de Niños Ismael Coto Fernández</t>
  </si>
  <si>
    <t>0430</t>
  </si>
  <si>
    <t>25 metros Sur de la iglesia San Josécito de Alajueli</t>
  </si>
  <si>
    <t>Calle El Alto</t>
  </si>
  <si>
    <t>0393</t>
  </si>
  <si>
    <t>400 Oeste, 100 de los Tanques de A y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</si>
</sst>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00"/>
    <numFmt numFmtId="165" formatCode="_-* #,##0_-;\-* #,##0_-;_-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rgb="FFFFFF00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164" fontId="0" fillId="0" borderId="0" xfId="0" applyNumberFormat="1"/>
    <xf numFmtId="1" fontId="0" fillId="0" borderId="0" xfId="0" applyNumberFormat="1" applyAlignment="1"/>
    <xf numFmtId="1" fontId="16" fillId="0" borderId="0" xfId="0" applyNumberFormat="1" applyFont="1"/>
    <xf numFmtId="164" fontId="16" fillId="0" borderId="0" xfId="0" applyNumberFormat="1" applyFont="1"/>
    <xf numFmtId="1" fontId="16" fillId="0" borderId="0" xfId="0" applyNumberFormat="1" applyFont="1" applyAlignment="1"/>
    <xf numFmtId="0" fontId="16" fillId="0" borderId="0" xfId="0" applyFont="1"/>
    <xf numFmtId="1" fontId="0" fillId="33" borderId="0" xfId="0" applyNumberFormat="1" applyFill="1"/>
    <xf numFmtId="164" fontId="0" fillId="33" borderId="0" xfId="0" applyNumberFormat="1" applyFill="1"/>
    <xf numFmtId="1" fontId="0" fillId="33" borderId="0" xfId="0" applyNumberFormat="1" applyFill="1" applyAlignment="1"/>
    <xf numFmtId="1" fontId="0" fillId="34" borderId="0" xfId="0" applyNumberFormat="1" applyFill="1"/>
    <xf numFmtId="164" fontId="0" fillId="34" borderId="0" xfId="0" applyNumberFormat="1" applyFill="1"/>
    <xf numFmtId="1" fontId="0" fillId="34" borderId="0" xfId="0" applyNumberFormat="1" applyFill="1" applyAlignment="1"/>
    <xf numFmtId="1" fontId="0" fillId="0" borderId="0" xfId="0" applyNumberFormat="1" applyFill="1"/>
    <xf numFmtId="164" fontId="0" fillId="0" borderId="0" xfId="0" applyNumberFormat="1" applyFill="1"/>
    <xf numFmtId="1" fontId="0" fillId="0" borderId="0" xfId="0" applyNumberFormat="1" applyFill="1" applyAlignment="1"/>
    <xf numFmtId="0" fontId="0" fillId="0" borderId="0" xfId="0" applyFill="1"/>
    <xf numFmtId="1" fontId="18" fillId="35" borderId="0" xfId="0" applyNumberFormat="1" applyFont="1" applyFill="1" applyBorder="1"/>
    <xf numFmtId="165" fontId="16" fillId="0" borderId="0" xfId="42" applyNumberFormat="1" applyFont="1"/>
    <xf numFmtId="165" fontId="0" fillId="0" borderId="0" xfId="42" applyNumberFormat="1" applyFont="1"/>
    <xf numFmtId="165" fontId="0" fillId="34" borderId="0" xfId="42" applyNumberFormat="1" applyFont="1" applyFill="1"/>
    <xf numFmtId="1" fontId="21" fillId="0" borderId="0" xfId="0" applyNumberFormat="1" applyFont="1"/>
    <xf numFmtId="165" fontId="16" fillId="0" borderId="0" xfId="42" applyNumberFormat="1" applyFont="1" applyAlignment="1">
      <alignment horizontal="center" vertical="top" wrapText="1"/>
    </xf>
    <xf numFmtId="1" fontId="0" fillId="36" borderId="0" xfId="0" applyNumberFormat="1" applyFill="1"/>
    <xf numFmtId="164" fontId="0" fillId="36" borderId="0" xfId="0" applyNumberFormat="1" applyFill="1"/>
    <xf numFmtId="1" fontId="0" fillId="36" borderId="0" xfId="0" applyNumberFormat="1" applyFill="1" applyAlignment="1"/>
    <xf numFmtId="0" fontId="0" fillId="36" borderId="0" xfId="0" applyFill="1"/>
    <xf numFmtId="165" fontId="0" fillId="36" borderId="0" xfId="42" applyNumberFormat="1" applyFont="1" applyFill="1"/>
    <xf numFmtId="1" fontId="20" fillId="35" borderId="0" xfId="0" applyNumberFormat="1" applyFont="1" applyFill="1" applyBorder="1"/>
    <xf numFmtId="1" fontId="19" fillId="35" borderId="0" xfId="0" applyNumberFormat="1" applyFont="1" applyFill="1" applyBorder="1"/>
    <xf numFmtId="1" fontId="0" fillId="37" borderId="0" xfId="0" applyNumberFormat="1" applyFill="1"/>
    <xf numFmtId="164" fontId="0" fillId="37" borderId="0" xfId="0" applyNumberFormat="1" applyFill="1"/>
    <xf numFmtId="1" fontId="0" fillId="37" borderId="0" xfId="0" applyNumberFormat="1" applyFill="1" applyAlignme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" fontId="22" fillId="33" borderId="0" xfId="0" applyNumberFormat="1" applyFont="1" applyFill="1"/>
    <xf numFmtId="1" fontId="21" fillId="33" borderId="0" xfId="0" applyNumberFormat="1" applyFont="1" applyFill="1"/>
    <xf numFmtId="1" fontId="22" fillId="37" borderId="0" xfId="0" applyNumberFormat="1" applyFont="1" applyFill="1"/>
    <xf numFmtId="1" fontId="21" fillId="37" borderId="0" xfId="0" applyNumberFormat="1" applyFont="1" applyFill="1"/>
    <xf numFmtId="1" fontId="21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1" fontId="0" fillId="38" borderId="0" xfId="0" applyNumberFormat="1" applyFill="1"/>
    <xf numFmtId="164" fontId="0" fillId="38" borderId="0" xfId="0" applyNumberFormat="1" applyFill="1"/>
    <xf numFmtId="1" fontId="0" fillId="38" borderId="0" xfId="0" applyNumberFormat="1" applyFill="1" applyAlignmen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 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aura Rodriguez Ramirez" refreshedDate="43903.791755208331" createdVersion="4" refreshedVersion="5" minRefreshableVersion="3" recordCount="299" xr:uid="{00000000-000A-0000-FFFF-FFFF00000000}">
  <cacheSource type="worksheet">
    <worksheetSource ref="A1:V1048576" sheet="SinHatilloZapoteAlajuelita"/>
  </cacheSource>
  <cacheFields count="22">
    <cacheField name="Provincia" numFmtId="1">
      <sharedItems containsBlank="1"/>
    </cacheField>
    <cacheField name="Canton" numFmtId="1">
      <sharedItems containsBlank="1"/>
    </cacheField>
    <cacheField name="Distrito" numFmtId="1">
      <sharedItems containsBlank="1"/>
    </cacheField>
    <cacheField name="Poblado" numFmtId="1">
      <sharedItems containsBlank="1"/>
    </cacheField>
    <cacheField name="DRE" numFmtId="1">
      <sharedItems containsBlank="1" count="20">
        <s v="DRE Alajuela"/>
        <s v="DRE Cartago"/>
        <s v="DRE Desamparados"/>
        <s v="DRE Guápiles"/>
        <s v="DRE Heredia"/>
        <s v="DRE Liberia"/>
        <s v="DRE Occidente"/>
        <s v="DRE Pérez Zeledón"/>
        <s v="DRE Puntarenas"/>
        <s v="DRE Puriscal"/>
        <s v="DRE San Carlos"/>
        <s v="DRE San José - Central"/>
        <s v="DRE San José - Norte"/>
        <s v="DRE San José - Oeste"/>
        <s v="DRE Turrialba"/>
        <m/>
        <s v="DRE San José Central" u="1"/>
        <s v="DRE Caratgo" u="1"/>
        <s v="DRE San José Norte" u="1"/>
        <s v="DRE San José Oeste" u="1"/>
      </sharedItems>
    </cacheField>
    <cacheField name="Circuito" numFmtId="1">
      <sharedItems containsString="0" containsBlank="1" containsNumber="1" containsInteger="1" minValue="1" maxValue="14"/>
    </cacheField>
    <cacheField name="Nombre" numFmtId="1">
      <sharedItems containsBlank="1"/>
    </cacheField>
    <cacheField name="Causa" numFmtId="1">
      <sharedItems containsBlank="1" count="5">
        <s v="Especial"/>
        <s v="Agua"/>
        <s v="Riesgo"/>
        <s v="Orden"/>
        <m/>
      </sharedItems>
    </cacheField>
    <cacheField name="CODPresupu" numFmtId="1">
      <sharedItems containsBlank="1" containsMixedTypes="1" containsNumber="1" containsInteger="1" minValue="0" maxValue="6802" count="256">
        <s v="4439"/>
        <s v="4440"/>
        <s v="4535"/>
        <s v="4536"/>
        <s v="1726"/>
        <s v="1728"/>
        <s v="1740"/>
        <s v="1767"/>
        <s v="1871"/>
        <s v="1880"/>
        <s v="1890"/>
        <s v="1891"/>
        <s v="1900"/>
        <s v="1917"/>
        <s v="1921"/>
        <s v="4059"/>
        <s v="5834"/>
        <s v="0476"/>
        <s v="0509"/>
        <s v="0531"/>
        <s v="0543"/>
        <s v="0547"/>
        <s v="0548"/>
        <s v="0556"/>
        <s v="0590"/>
        <s v="0593"/>
        <s v="0597"/>
        <s v="3986"/>
        <s v="3988"/>
        <s v="4158"/>
        <s v="4352"/>
        <s v="5072"/>
        <s v="6108"/>
        <s v="6246"/>
        <s v="6527"/>
        <s v="0477"/>
        <s v="0490"/>
        <s v="0506"/>
        <s v="0513"/>
        <s v="0514"/>
        <s v="0561"/>
        <s v="0562"/>
        <s v="0565"/>
        <s v="0573"/>
        <s v="0574"/>
        <s v="0595"/>
        <s v="0601"/>
        <s v="0602"/>
        <s v="0603"/>
        <s v="3985"/>
        <s v="3995"/>
        <s v="4929"/>
        <s v="5280"/>
        <s v="5641"/>
        <s v="5870"/>
        <s v="6027"/>
        <s v="6104"/>
        <s v="6574"/>
        <s v="0507"/>
        <s v="0516"/>
        <s v="0588"/>
        <s v="5557"/>
        <s v="0480"/>
        <s v="0488"/>
        <s v="0492"/>
        <s v="0504"/>
        <s v="0594"/>
        <s v="3982"/>
        <s v="3983"/>
        <s v="4159"/>
        <s v="4837"/>
        <s v="5827"/>
        <s v="5735"/>
        <s v="0604"/>
        <s v="0566"/>
        <s v="0600"/>
        <s v="0567"/>
        <s v="6582"/>
        <s v="6411"/>
        <s v="0000"/>
        <s v="4615"/>
        <s v="6357"/>
        <s v="2221"/>
        <s v="2222"/>
        <s v="4082"/>
        <s v="4673"/>
        <s v="4495"/>
        <s v="4402"/>
        <s v="4729"/>
        <s v="0609"/>
        <s v="0618"/>
        <s v="0664"/>
        <s v="0690"/>
        <s v="0710"/>
        <s v="0713"/>
        <s v="3996"/>
        <s v="4839"/>
        <s v="6247"/>
        <s v="6548"/>
        <s v="4514"/>
        <s v="0321"/>
        <s v="0371"/>
        <s v="0384"/>
        <s v="0387"/>
        <s v="0397"/>
        <s v="0413"/>
        <s v="0414"/>
        <s v="0416"/>
        <s v="0452"/>
        <s v="0486"/>
        <s v="0541"/>
        <s v="0542"/>
        <s v="0568"/>
        <s v="0569"/>
        <s v="3942"/>
        <s v="3943"/>
        <s v="4157"/>
        <s v="4238"/>
        <s v="4911"/>
        <s v="6245"/>
        <s v="6675"/>
        <s v="0315"/>
        <s v="0344"/>
        <s v="0347"/>
        <s v="0392"/>
        <s v="0394"/>
        <s v="0410"/>
        <s v="0411"/>
        <s v="0451"/>
        <s v="0453"/>
        <s v="3938"/>
        <s v="3940"/>
        <s v="3957"/>
        <s v="4273"/>
        <s v="5516"/>
        <s v="6037"/>
        <s v="0426"/>
        <s v="0427"/>
        <s v="0462"/>
        <s v="4241"/>
        <s v="4242"/>
        <s v="0335"/>
        <s v="0349"/>
        <s v="0367"/>
        <s v="0415"/>
        <s v="0436"/>
        <s v="0438"/>
        <s v="0441"/>
        <s v="0456"/>
        <s v="0457"/>
        <s v="0459"/>
        <s v="0471"/>
        <s v="3951"/>
        <s v="3960"/>
        <s v="4239"/>
        <s v="6016"/>
        <s v="6130"/>
        <s v="6871"/>
        <s v="0345"/>
        <s v="0346"/>
        <s v="0351"/>
        <s v="0352"/>
        <s v="0450"/>
        <s v="3945"/>
        <s v="3963"/>
        <s v="4155"/>
        <s v="4234"/>
        <s v="4235"/>
        <s v="4236"/>
        <s v="4298"/>
        <s v="4822"/>
        <s v="6128"/>
        <s v="6380"/>
        <s v="3952"/>
        <s v="0312"/>
        <s v="0319"/>
        <s v="0325"/>
        <s v="0326"/>
        <s v="0362"/>
        <s v="0372"/>
        <s v="0373"/>
        <s v="0382"/>
        <s v="0420"/>
        <s v="0465"/>
        <s v="3946"/>
        <s v="3975"/>
        <s v="4825"/>
        <s v="0333"/>
        <s v="0374"/>
        <s v="0401"/>
        <s v="0402"/>
        <s v="0425"/>
        <s v="0429"/>
        <s v="3949"/>
        <s v="3958"/>
        <s v="3971"/>
        <s v="6529"/>
        <s v="6798"/>
        <s v="0313"/>
        <s v="0381"/>
        <s v="0434"/>
        <s v="3954"/>
        <s v="5290"/>
        <s v="0334"/>
        <s v="0368"/>
        <s v="0370"/>
        <s v="0398"/>
        <s v="0409"/>
        <s v="0448"/>
        <s v="0449"/>
        <s v="3941"/>
        <s v="4156"/>
        <s v="4240"/>
        <s v="4826"/>
        <s v="4827"/>
        <s v="4834"/>
        <s v="0306"/>
        <s v="0307"/>
        <s v="0308"/>
        <s v="0350"/>
        <s v="0405"/>
        <s v="0406"/>
        <s v="0423"/>
        <s v="0424"/>
        <s v="6106"/>
        <s v="6669"/>
        <s v="0304"/>
        <s v="0324"/>
        <s v="0341"/>
        <s v="0361"/>
        <s v="0391"/>
        <s v="0422"/>
        <s v="4237"/>
        <s v="4828"/>
        <s v="6127"/>
        <s v="0336"/>
        <s v="0458"/>
        <s v="4917"/>
        <s v="4586"/>
        <n v="0"/>
        <n v="424"/>
        <s v="0327"/>
        <s v="0343"/>
        <n v="6802"/>
        <s v="5818"/>
        <s v="3965"/>
        <s v="3973"/>
        <s v="3980"/>
        <n v="402"/>
        <s v="0301"/>
        <s v="0338"/>
        <s v="0348"/>
        <s v="0376"/>
        <n v="6798"/>
        <n v="428"/>
        <m/>
      </sharedItems>
    </cacheField>
    <cacheField name="Latitud" numFmtId="164">
      <sharedItems containsString="0" containsBlank="1" containsNumber="1" minValue="9.8117686299999995" maxValue="10.00583572"/>
    </cacheField>
    <cacheField name="Longitud" numFmtId="164">
      <sharedItems containsString="0" containsBlank="1" containsNumber="1" minValue="-84.269111969999997" maxValue="-83.95570506"/>
    </cacheField>
    <cacheField name="Nivel" numFmtId="1">
      <sharedItems containsBlank="1"/>
    </cacheField>
    <cacheField name="Telefono" numFmtId="1">
      <sharedItems containsBlank="1" containsMixedTypes="1" containsNumber="1" containsInteger="1" minValue="0" maxValue="84712639"/>
    </cacheField>
    <cacheField name="Dirección" numFmtId="1">
      <sharedItems containsBlank="1"/>
    </cacheField>
    <cacheField name="Total_Nivel" numFmtId="1">
      <sharedItems containsString="0" containsBlank="1" containsNumber="1" containsInteger="1" minValue="0" maxValue="1747"/>
    </cacheField>
    <cacheField name="Unión" numFmtId="0">
      <sharedItems containsBlank="1"/>
    </cacheField>
    <cacheField name="text" numFmtId="165">
      <sharedItems containsString="0" containsBlank="1" containsNumber="1" containsInteger="1" minValue="1" maxValue="7"/>
    </cacheField>
    <cacheField name="Q PERSONAL PUESTOS" numFmtId="165">
      <sharedItems containsString="0" containsBlank="1" containsNumber="1" containsInteger="1" minValue="0" maxValue="82"/>
    </cacheField>
    <cacheField name="Q PERSONAL LECCIONES" numFmtId="165">
      <sharedItems containsString="0" containsBlank="1" containsNumber="1" containsInteger="1" minValue="0" maxValue="104"/>
    </cacheField>
    <cacheField name="TOTAL FUNCIONARIOS" numFmtId="165">
      <sharedItems containsString="0" containsBlank="1" containsNumber="1" containsInteger="1" minValue="0" maxValue="130"/>
    </cacheField>
    <cacheField name="MATRICULA" numFmtId="0">
      <sharedItems containsString="0" containsBlank="1" containsNumber="1" containsInteger="1" minValue="0" maxValue="150445"/>
    </cacheField>
    <cacheField name="OBSERVACIONES" numFmtId="165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9">
  <r>
    <s v="ALAJUELA"/>
    <s v="ALAJUELA"/>
    <s v="ALAJUELA"/>
    <s v="EL LLANO"/>
    <x v="0"/>
    <n v="1"/>
    <s v="ENSEÑANZA ESPECIAL Y REHABILITACION ALAJUELA"/>
    <x v="0"/>
    <x v="0"/>
    <m/>
    <m/>
    <m/>
    <m/>
    <m/>
    <m/>
    <m/>
    <n v="1"/>
    <n v="25"/>
    <n v="58"/>
    <n v="83"/>
    <m/>
    <m/>
  </r>
  <r>
    <s v="ALAJUELA"/>
    <s v="GRECIA"/>
    <s v="GRECIA"/>
    <s v="COLON"/>
    <x v="0"/>
    <n v="6"/>
    <s v="ENSEÑANZA ESPECIAL DE GRECIA"/>
    <x v="0"/>
    <x v="1"/>
    <m/>
    <m/>
    <m/>
    <m/>
    <m/>
    <m/>
    <m/>
    <n v="1"/>
    <n v="13"/>
    <n v="37"/>
    <n v="50"/>
    <m/>
    <m/>
  </r>
  <r>
    <s v="CARTAGO"/>
    <s v="CARTAGO"/>
    <s v="CARMEN"/>
    <s v="EL CARMEN"/>
    <x v="1"/>
    <n v="1"/>
    <s v="DR CARLOS SAENZ HERRERA"/>
    <x v="0"/>
    <x v="2"/>
    <m/>
    <m/>
    <m/>
    <m/>
    <m/>
    <m/>
    <m/>
    <n v="1"/>
    <n v="11"/>
    <n v="14"/>
    <n v="25"/>
    <m/>
    <m/>
  </r>
  <r>
    <s v="CARTAGO"/>
    <s v="OREAMUNO"/>
    <s v="SAN RAFAEL"/>
    <s v="LA CHINCHILLA"/>
    <x v="1"/>
    <n v="4"/>
    <s v="ENSEÑANZA ESPECIAL CARLOS LUIS VALLE MASIS"/>
    <x v="0"/>
    <x v="3"/>
    <m/>
    <m/>
    <m/>
    <m/>
    <m/>
    <m/>
    <m/>
    <n v="1"/>
    <n v="37"/>
    <n v="82"/>
    <n v="119"/>
    <m/>
    <m/>
  </r>
  <r>
    <s v="CARTAGO"/>
    <s v="La Unión"/>
    <s v="San Diego"/>
    <s v="Rincón Mesén"/>
    <x v="1"/>
    <n v="6"/>
    <s v="Calle Mesén"/>
    <x v="1"/>
    <x v="4"/>
    <n v="9.8924087600000004"/>
    <n v="-84.01048917"/>
    <s v="3 - Escuela"/>
    <n v="22797432"/>
    <s v="1 Km Sur de la plaza de deportes de San Diego"/>
    <n v="274"/>
    <m/>
    <n v="1"/>
    <n v="31"/>
    <n v="0"/>
    <n v="31"/>
    <n v="478"/>
    <m/>
  </r>
  <r>
    <s v="CARTAGO"/>
    <s v="La Unión"/>
    <s v="San Juan"/>
    <s v="Villas de Ayarco"/>
    <x v="1"/>
    <n v="6"/>
    <s v="Villas de Ayarco"/>
    <x v="1"/>
    <x v="5"/>
    <n v="9.9015931300000002"/>
    <n v="-84.013531970000003"/>
    <s v="3 - Escuela"/>
    <n v="22724746"/>
    <s v="600 metros Sur de Pasoca Villas de Ayarco"/>
    <n v="477"/>
    <m/>
    <n v="1"/>
    <n v="39"/>
    <n v="0"/>
    <n v="39"/>
    <n v="621"/>
    <m/>
  </r>
  <r>
    <s v="CARTAGO"/>
    <s v="La Unión"/>
    <s v="San Ramón"/>
    <s v="Calle Naranjo"/>
    <x v="1"/>
    <n v="6"/>
    <s v="Calle Naranjo"/>
    <x v="1"/>
    <x v="6"/>
    <n v="9.9314330799999997"/>
    <n v="-83.995321950000005"/>
    <s v="3 - Escuela"/>
    <n v="22731980"/>
    <s v="200 metros del Ejercito de Salvacion. Concepción"/>
    <n v="209"/>
    <m/>
    <n v="1"/>
    <n v="20"/>
    <n v="0"/>
    <n v="20"/>
    <n v="299"/>
    <m/>
  </r>
  <r>
    <s v="CARTAGO"/>
    <s v="La Unión"/>
    <s v="SAN RAFAEL"/>
    <s v="San Vicente"/>
    <x v="1"/>
    <n v="6"/>
    <s v="San Vicente"/>
    <x v="1"/>
    <x v="7"/>
    <n v="9.9002845199999996"/>
    <n v="-83.977337340000005"/>
    <s v="3 - Escuela"/>
    <n v="22784622"/>
    <s v="Del Centro de Salud 200 metrosetros Sur y 100 metros Oeste"/>
    <n v="363"/>
    <m/>
    <n v="1"/>
    <n v="43"/>
    <n v="0"/>
    <n v="43"/>
    <n v="543"/>
    <m/>
  </r>
  <r>
    <s v="CARTAGO"/>
    <s v="La Unión"/>
    <s v="San Diego"/>
    <s v="San Diego"/>
    <x v="1"/>
    <n v="6"/>
    <s v="San Diego"/>
    <x v="1"/>
    <x v="8"/>
    <n v="9.9014085699999992"/>
    <n v="-84.000936899999999"/>
    <s v="3 - Escuela"/>
    <n v="22795011"/>
    <s v="50 metros Este del templo católico San Diego"/>
    <n v="478"/>
    <m/>
    <n v="1"/>
    <n v="48"/>
    <n v="0"/>
    <n v="48"/>
    <n v="688"/>
    <m/>
  </r>
  <r>
    <s v="CARTAGO"/>
    <s v="La Unión"/>
    <s v="San Juan"/>
    <s v="San Juan"/>
    <x v="1"/>
    <n v="6"/>
    <s v="María Amelia Montealegre"/>
    <x v="1"/>
    <x v="9"/>
    <n v="9.9086020500000007"/>
    <n v="-84.007881760000004"/>
    <s v="3 - Escuela"/>
    <n v="22793007"/>
    <s v="250 metros Oeste del Saint Clare"/>
    <n v="140"/>
    <m/>
    <n v="1"/>
    <n v="18"/>
    <n v="0"/>
    <n v="18"/>
    <n v="181"/>
    <m/>
  </r>
  <r>
    <s v="CARTAGO"/>
    <s v="La Unión"/>
    <s v="SAN RAFAEL"/>
    <s v="San Rafael"/>
    <x v="1"/>
    <n v="6"/>
    <s v="Carolina Bellelli de M."/>
    <x v="1"/>
    <x v="10"/>
    <n v="9.9074849"/>
    <n v="-83.974141919999994"/>
    <s v="3 - Escuela"/>
    <n v="22791222"/>
    <s v="Frente a la Capilla católica de San Miguel"/>
    <n v="498"/>
    <m/>
    <n v="1"/>
    <n v="30"/>
    <n v="0"/>
    <n v="30"/>
    <n v="652"/>
    <m/>
  </r>
  <r>
    <s v="CARTAGO"/>
    <s v="La Unión"/>
    <s v="San Ramón"/>
    <s v="San Ramón"/>
    <x v="1"/>
    <n v="6"/>
    <s v="Domingo Fausto Sarmiento"/>
    <x v="1"/>
    <x v="11"/>
    <n v="9.9407947300000004"/>
    <n v="-83.99433003"/>
    <s v="3 - Escuela"/>
    <n v="22734729"/>
    <s v="50 metros Este de la iglesia católica"/>
    <n v="132"/>
    <m/>
    <n v="1"/>
    <n v="16"/>
    <n v="0"/>
    <n v="16"/>
    <n v="209"/>
    <m/>
  </r>
  <r>
    <s v="CARTAGO"/>
    <s v="La Unión"/>
    <s v="San Diego"/>
    <s v="Santiago del Monte"/>
    <x v="1"/>
    <n v="6"/>
    <s v="Santiago del Monte"/>
    <x v="1"/>
    <x v="12"/>
    <n v="9.8928439699999995"/>
    <n v="-83.996067420000003"/>
    <s v="3 - Escuela"/>
    <n v="22799244"/>
    <s v="25 Este de la iglesia católica de Santiago"/>
    <n v="641"/>
    <m/>
    <n v="1"/>
    <n v="46"/>
    <n v="0"/>
    <n v="46"/>
    <n v="841"/>
    <m/>
  </r>
  <r>
    <s v="CARTAGO"/>
    <s v="La Unión"/>
    <s v="San Diego"/>
    <s v="Calle Girales"/>
    <x v="1"/>
    <n v="6"/>
    <s v="Calle Girales"/>
    <x v="1"/>
    <x v="13"/>
    <n v="9.8962237300000009"/>
    <n v="-84.002201459999995"/>
    <s v="3 - Escuela"/>
    <n v="22783214"/>
    <s v="50 metros Oeste templo católico"/>
    <n v="314"/>
    <m/>
    <n v="1"/>
    <n v="26"/>
    <n v="0"/>
    <n v="26"/>
    <n v="559"/>
    <m/>
  </r>
  <r>
    <s v="CARTAGO"/>
    <s v="La Unión"/>
    <s v="SAN RAFAEL"/>
    <s v="El Fierro"/>
    <x v="1"/>
    <n v="6"/>
    <s v="Quebrada del Fierro"/>
    <x v="1"/>
    <x v="14"/>
    <n v="9.9070836199999999"/>
    <n v="-83.963271770000006"/>
    <s v="3 - Escuela"/>
    <n v="22796680"/>
    <s v="Finca del Mag, Urbanizacion Entebee"/>
    <n v="179"/>
    <m/>
    <n v="1"/>
    <n v="24"/>
    <n v="0"/>
    <n v="24"/>
    <n v="248"/>
    <m/>
  </r>
  <r>
    <s v="CARTAGO"/>
    <s v="La Unión"/>
    <s v="San Diego"/>
    <s v="San Diego"/>
    <x v="1"/>
    <n v="6"/>
    <s v="Liceo San Diego"/>
    <x v="1"/>
    <x v="15"/>
    <n v="9.9014085699999992"/>
    <n v="-84.000936899999999"/>
    <s v="4 - Colegio"/>
    <n v="22792929"/>
    <s v="Fabrica de Cajetas de San Diego 300 metros al Oeste"/>
    <n v="629"/>
    <m/>
    <n v="1"/>
    <n v="14"/>
    <n v="45"/>
    <n v="59"/>
    <n v="730"/>
    <m/>
  </r>
  <r>
    <s v="CARTAGO"/>
    <s v="La Unión"/>
    <s v="San Diego"/>
    <s v="San Diego"/>
    <x v="1"/>
    <n v="6"/>
    <s v="Unidad Pedagógica San Diego"/>
    <x v="1"/>
    <x v="16"/>
    <n v="9.9014085699999992"/>
    <n v="-84.000936899999999"/>
    <s v="4 - Colegio"/>
    <n v="22795011"/>
    <s v="50 metros Este del templo católico de San Diego"/>
    <n v="419"/>
    <m/>
    <n v="1"/>
    <n v="7"/>
    <n v="26"/>
    <n v="33"/>
    <n v="404"/>
    <m/>
  </r>
  <r>
    <s v="CARTAGO"/>
    <s v="La Unión"/>
    <s v="Río Azul"/>
    <s v="Linda Vista"/>
    <x v="2"/>
    <n v="1"/>
    <s v="Linda Vista"/>
    <x v="2"/>
    <x v="17"/>
    <n v="9.8846896100000006"/>
    <n v="-84.025633389999996"/>
    <s v="3 - Escuela"/>
    <n v="22764768"/>
    <s v="100 metros Este de la Terminal de Buses."/>
    <n v="341"/>
    <m/>
    <n v="1"/>
    <n v="29"/>
    <n v="0"/>
    <n v="29"/>
    <n v="465"/>
    <m/>
  </r>
  <r>
    <s v="San José"/>
    <s v="Desamparados"/>
    <s v="Damas"/>
    <s v="Fátima"/>
    <x v="2"/>
    <n v="1"/>
    <s v="Ciudadela Fátima"/>
    <x v="2"/>
    <x v="18"/>
    <n v="9.8885075400000009"/>
    <n v="-84.041203030000005"/>
    <s v="3 - Escuela"/>
    <n v="22766495"/>
    <s v="Costado Oeste del templo católico."/>
    <n v="184"/>
    <m/>
    <n v="1"/>
    <n v="19"/>
    <n v="0"/>
    <n v="19"/>
    <n v="314"/>
    <m/>
  </r>
  <r>
    <s v="San José"/>
    <s v="Desamparados"/>
    <s v="Gravilias"/>
    <s v="Gravilias"/>
    <x v="2"/>
    <n v="1"/>
    <s v="Las Gravilias"/>
    <x v="2"/>
    <x v="19"/>
    <n v="9.8955366100000006"/>
    <n v="-84.059241499999999"/>
    <s v="3 - Escuela"/>
    <n v="22590594"/>
    <s v="75 metros Este, Deposito Las Gravilias."/>
    <n v="589"/>
    <m/>
    <n v="1"/>
    <n v="53"/>
    <n v="0"/>
    <n v="53"/>
    <n v="1081"/>
    <m/>
  </r>
  <r>
    <s v="San José"/>
    <s v="Desamparados"/>
    <s v="Patarrá"/>
    <s v="Patarrá"/>
    <x v="2"/>
    <n v="1"/>
    <s v="Juan Monge Guillen"/>
    <x v="2"/>
    <x v="20"/>
    <n v="9.8822810899999993"/>
    <n v="-84.035222950000005"/>
    <s v="3 - Escuela"/>
    <n v="22766254"/>
    <s v="Costado Sur de la plaza de deportes."/>
    <n v="405"/>
    <m/>
    <n v="1"/>
    <n v="34"/>
    <n v="0"/>
    <n v="34"/>
    <n v="489"/>
    <m/>
  </r>
  <r>
    <s v="San José"/>
    <s v="Desamparados"/>
    <s v="Patarrá"/>
    <s v="Patarrá"/>
    <x v="2"/>
    <n v="1"/>
    <s v="República Federal Alemana"/>
    <x v="2"/>
    <x v="21"/>
    <n v="9.8757143099999993"/>
    <n v="-84.023191229999995"/>
    <s v="3 - Escuela"/>
    <n v="22769975"/>
    <s v="Contiguo iglesia católica."/>
    <n v="142"/>
    <m/>
    <n v="1"/>
    <n v="16"/>
    <n v="0"/>
    <n v="16"/>
    <n v="221"/>
    <m/>
  </r>
  <r>
    <s v="CARTAGO"/>
    <s v="La Unión"/>
    <s v="Río Azul"/>
    <s v="Río Azul"/>
    <x v="2"/>
    <n v="1"/>
    <s v="Francisco Gamboa Mora"/>
    <x v="2"/>
    <x v="22"/>
    <n v="9.8908295400000004"/>
    <n v="-84.034124919999996"/>
    <s v="3 - Escuela"/>
    <n v="22766252"/>
    <s v="200 metros Este de la iglesia católica"/>
    <n v="471"/>
    <m/>
    <n v="1"/>
    <n v="48"/>
    <n v="0"/>
    <n v="48"/>
    <n v="838"/>
    <m/>
  </r>
  <r>
    <s v="San José"/>
    <s v="Desamparados"/>
    <s v="San Antonio"/>
    <s v="San Antonio"/>
    <x v="2"/>
    <n v="1"/>
    <s v="República de Panama"/>
    <x v="3"/>
    <x v="23"/>
    <n v="9.8991810999999998"/>
    <n v="-84.049932510000005"/>
    <s v="3 - Escuela"/>
    <n v="22769463"/>
    <s v="300 metros Este del Cementerio de San Antonio."/>
    <n v="797"/>
    <m/>
    <n v="1"/>
    <n v="65"/>
    <n v="0"/>
    <n v="65"/>
    <n v="1040"/>
    <m/>
  </r>
  <r>
    <s v="San José"/>
    <s v="Desamparados"/>
    <s v="Patarrá"/>
    <s v="Guatuso"/>
    <x v="2"/>
    <n v="1"/>
    <s v="Guatuso"/>
    <x v="2"/>
    <x v="24"/>
    <n v="9.8689379499999994"/>
    <n v="-84.035857340000007"/>
    <s v="3 - Escuela"/>
    <n v="22741611"/>
    <s v="De la iglesia católica de Guatuso 75 metros  Sur"/>
    <n v="289"/>
    <m/>
    <n v="1"/>
    <n v="35"/>
    <n v="0"/>
    <n v="35"/>
    <n v="629"/>
    <m/>
  </r>
  <r>
    <s v="San José"/>
    <s v="Desamparados"/>
    <s v="Damas"/>
    <s v="San Lorenzo"/>
    <x v="2"/>
    <n v="1"/>
    <s v="Dos Cercas"/>
    <x v="2"/>
    <x v="25"/>
    <n v="9.8927014999999994"/>
    <n v="-84.045090869999996"/>
    <s v="3 - Escuela"/>
    <n v="22191805"/>
    <s v="Frente al templo católico San Lorenzo."/>
    <n v="341"/>
    <m/>
    <n v="1"/>
    <n v="32"/>
    <n v="0"/>
    <n v="32"/>
    <n v="491"/>
    <m/>
  </r>
  <r>
    <s v="San José"/>
    <s v="Desamparados"/>
    <s v="Gravilias"/>
    <s v="Esmeralda"/>
    <x v="2"/>
    <n v="1"/>
    <s v="Reverendo Francisco Schmitz"/>
    <x v="3"/>
    <x v="26"/>
    <n v="9.8880860599999991"/>
    <n v="-84.057012900000004"/>
    <s v="3 - Escuela"/>
    <n v="22596292"/>
    <s v="De la iglesia católica del Porvenir 150 metros Sur."/>
    <n v="467"/>
    <m/>
    <n v="1"/>
    <n v="41"/>
    <n v="0"/>
    <n v="41"/>
    <n v="629"/>
    <m/>
  </r>
  <r>
    <s v="San José"/>
    <s v="San José"/>
    <s v="San Sebastián"/>
    <s v="Colonia Kennedy"/>
    <x v="2"/>
    <n v="1"/>
    <s v="Liceo Ricardo Fernández Guardia"/>
    <x v="2"/>
    <x v="27"/>
    <n v="9.9114585399999999"/>
    <n v="-84.089912940000005"/>
    <s v="4 - Colegio"/>
    <n v="22278722"/>
    <s v="150 metros Oeste del Parque"/>
    <n v="879"/>
    <m/>
    <n v="1"/>
    <n v="24"/>
    <n v="49"/>
    <n v="73"/>
    <n v="1131"/>
    <m/>
  </r>
  <r>
    <s v="San José"/>
    <s v="Desamparados"/>
    <s v="San Antonio"/>
    <s v="San Antonio"/>
    <x v="2"/>
    <n v="1"/>
    <s v="Liceo San Antonio"/>
    <x v="2"/>
    <x v="28"/>
    <n v="9.8997867700000004"/>
    <n v="-84.043974930000005"/>
    <s v="4 - Colegio"/>
    <n v="22767828"/>
    <s v="200 metros Este templo católico San Antonio."/>
    <n v="1320"/>
    <m/>
    <n v="1"/>
    <n v="23"/>
    <n v="60"/>
    <n v="83"/>
    <n v="1251"/>
    <m/>
  </r>
  <r>
    <s v="San José"/>
    <s v="Desamparados"/>
    <s v="Damas"/>
    <s v="San Lorenzo"/>
    <x v="2"/>
    <n v="1"/>
    <s v="Sección Nocturna CTP Dos Cercas"/>
    <x v="2"/>
    <x v="29"/>
    <n v="9.8927014999999994"/>
    <n v="-84.045090869999996"/>
    <s v="4 - Colegio"/>
    <n v="22505502"/>
    <s v="Del Pali San Lorenzo 100 Oeste"/>
    <n v="23"/>
    <m/>
    <n v="1"/>
    <n v="23"/>
    <n v="86"/>
    <n v="109"/>
    <n v="1152"/>
    <m/>
  </r>
  <r>
    <s v="San José"/>
    <s v="Desamparados"/>
    <s v="Damas"/>
    <s v="San Lorenzo"/>
    <x v="2"/>
    <n v="1"/>
    <s v="CTP Dos Cercas"/>
    <x v="2"/>
    <x v="29"/>
    <n v="9.8927014999999994"/>
    <n v="-84.045090869999996"/>
    <s v="4 - Colegio"/>
    <n v="22505502"/>
    <s v="Del Pali San Lorenzo 100 Oeste"/>
    <n v="23"/>
    <m/>
    <n v="2"/>
    <n v="0"/>
    <n v="0"/>
    <n v="0"/>
    <m/>
    <m/>
  </r>
  <r>
    <s v="San José"/>
    <s v="Desamparados"/>
    <s v="Gravilias"/>
    <s v="Gravilias"/>
    <x v="2"/>
    <n v="1"/>
    <s v="CEE San Felipe Neri"/>
    <x v="0"/>
    <x v="30"/>
    <n v="9.8932533800000009"/>
    <n v="-84.059579279999994"/>
    <s v="2 - Especial"/>
    <n v="22596220"/>
    <s v="Del Salón Comunal de San Lorenzo 150 m Sur y 100 m Oeste"/>
    <n v="299"/>
    <m/>
    <n v="1"/>
    <n v="28"/>
    <n v="59"/>
    <n v="87"/>
    <n v="313"/>
    <m/>
  </r>
  <r>
    <s v="San José"/>
    <s v="Desamparados"/>
    <s v="Gravilias"/>
    <s v="Gravilias"/>
    <x v="2"/>
    <n v="1"/>
    <s v="Colegio de Gravilias"/>
    <x v="2"/>
    <x v="31"/>
    <n v="9.8951308299999994"/>
    <n v="-84.059715569999994"/>
    <s v="4 - Colegio"/>
    <n v="22590602"/>
    <s v="200 metros Este del Cuerpo de Bomberos."/>
    <n v="529"/>
    <m/>
    <n v="1"/>
    <n v="15"/>
    <n v="41"/>
    <n v="56"/>
    <n v="688"/>
    <m/>
  </r>
  <r>
    <s v="San José"/>
    <s v="Desamparados"/>
    <s v="San Antonio"/>
    <s v="San Antonio"/>
    <x v="2"/>
    <n v="1"/>
    <s v="IEGB República de Panama"/>
    <x v="2"/>
    <x v="32"/>
    <n v="9.8991810999999998"/>
    <n v="-84.049932510000005"/>
    <s v="4 - Colegio"/>
    <n v="22765225"/>
    <s v="Calle Princ 300 metros Oeste del Cementerio"/>
    <n v="274"/>
    <m/>
    <n v="1"/>
    <n v="6"/>
    <n v="19"/>
    <n v="25"/>
    <n v="290"/>
    <m/>
  </r>
  <r>
    <s v="San José"/>
    <s v="Desamparados"/>
    <s v="Damas"/>
    <s v="San Lorenzo"/>
    <x v="2"/>
    <n v="1"/>
    <s v="CNVMTS CTP Dos Cercas"/>
    <x v="2"/>
    <x v="33"/>
    <n v="9.8927014999999994"/>
    <n v="-84.045090869999996"/>
    <s v="7 - CNVMTS"/>
    <n v="22505502"/>
    <s v="200 metros Oeste del Pali de Fatima"/>
    <n v="208"/>
    <m/>
    <n v="1"/>
    <n v="0"/>
    <n v="91"/>
    <n v="91"/>
    <n v="2335"/>
    <m/>
  </r>
  <r>
    <s v="San José"/>
    <s v="Desamparados"/>
    <s v="Patarrá"/>
    <s v="Patarrá"/>
    <x v="2"/>
    <n v="1"/>
    <s v="CTP Máximo Quesada"/>
    <x v="3"/>
    <x v="34"/>
    <n v="9.8741243599999997"/>
    <n v="-84.03327256"/>
    <s v="4 - Colegio"/>
    <n v="22743185"/>
    <s v="1 Km al Sur 800 al E Diagonal súper Tenorio"/>
    <n v="784"/>
    <m/>
    <n v="1"/>
    <n v="13"/>
    <n v="61"/>
    <n v="74"/>
    <n v="878"/>
    <m/>
  </r>
  <r>
    <s v="San José"/>
    <s v="Desamparados"/>
    <s v="San Miguel"/>
    <s v="Capri"/>
    <x v="2"/>
    <n v="2"/>
    <s v="Finca Capri"/>
    <x v="1"/>
    <x v="35"/>
    <n v="9.8666299300000002"/>
    <n v="-84.060294709999994"/>
    <s v="3 - Escuela"/>
    <n v="25102084"/>
    <s v="Frente a la plaza de deportes De la Capri"/>
    <n v="590"/>
    <m/>
    <n v="1"/>
    <n v="58"/>
    <n v="0"/>
    <n v="58"/>
    <n v="775"/>
    <m/>
  </r>
  <r>
    <s v="San José"/>
    <s v="Desamparados"/>
    <s v="San Miguel"/>
    <s v="Santa Bárbara"/>
    <x v="2"/>
    <n v="2"/>
    <s v="Higuito"/>
    <x v="1"/>
    <x v="36"/>
    <n v="9.8520293399999996"/>
    <n v="-84.055592579999995"/>
    <s v="3 - Escuela"/>
    <n v="22707255"/>
    <s v="100 metros al Oeste de la pulperia El Morado"/>
    <n v="429"/>
    <m/>
    <n v="1"/>
    <n v="38"/>
    <n v="0"/>
    <n v="38"/>
    <n v="814"/>
    <m/>
  </r>
  <r>
    <s v="San José"/>
    <s v="Desamparados"/>
    <s v="San Miguel"/>
    <s v="Llano"/>
    <x v="2"/>
    <n v="2"/>
    <s v="José María Zeledón Brenes"/>
    <x v="1"/>
    <x v="37"/>
    <n v="9.8494748699999999"/>
    <n v="-84.065985389999994"/>
    <s v="3 - Escuela"/>
    <n v="22707736"/>
    <s v="Contigo a La plaza de deportes."/>
    <n v="397"/>
    <m/>
    <n v="1"/>
    <n v="37"/>
    <n v="0"/>
    <n v="37"/>
    <n v="533"/>
    <m/>
  </r>
  <r>
    <s v="San José"/>
    <s v="Desamparados"/>
    <s v="San Rafael Arriba"/>
    <s v="Calle Lajas"/>
    <x v="2"/>
    <n v="2"/>
    <s v="Edwin Porras Ulloa"/>
    <x v="1"/>
    <x v="38"/>
    <n v="9.8647325899999991"/>
    <n v="-84.064039919999999"/>
    <s v="3 - Escuela"/>
    <n v="22703567"/>
    <s v="75 metros Este.Terminal de Buses Calle Lajas El Huazo."/>
    <n v="296"/>
    <m/>
    <n v="1"/>
    <n v="29"/>
    <n v="0"/>
    <n v="29"/>
    <n v="580"/>
    <m/>
  </r>
  <r>
    <s v="San José"/>
    <s v="Desamparados"/>
    <s v="San Miguel"/>
    <s v="Higuito"/>
    <x v="2"/>
    <n v="2"/>
    <s v="Doctor Rafael Calderón Munoz"/>
    <x v="1"/>
    <x v="39"/>
    <n v="9.8576686299999992"/>
    <n v="-84.053459380000007"/>
    <s v="3 - Escuela"/>
    <n v="22704520"/>
    <s v="De la iglesia católica 50 metros Sureste."/>
    <n v="1000"/>
    <m/>
    <n v="1"/>
    <n v="75"/>
    <n v="0"/>
    <n v="75"/>
    <n v="1332"/>
    <m/>
  </r>
  <r>
    <s v="San José"/>
    <s v="Desamparados"/>
    <s v="San Juan de Dios"/>
    <s v="San Juan de Dios"/>
    <x v="2"/>
    <n v="2"/>
    <s v="Sotero González Barquero"/>
    <x v="1"/>
    <x v="40"/>
    <n v="9.8764425599999992"/>
    <n v="-84.08511876"/>
    <s v="3 - Escuela"/>
    <n v="22595019"/>
    <s v="400 metros Sur de la iglesia católica."/>
    <n v="871"/>
    <m/>
    <n v="1"/>
    <n v="60"/>
    <n v="0"/>
    <n v="60"/>
    <n v="959"/>
    <m/>
  </r>
  <r>
    <s v="San José"/>
    <s v="Desamparados"/>
    <s v="San Juan de Dios"/>
    <s v="San Juan de Dios"/>
    <x v="2"/>
    <n v="2"/>
    <s v="Jardín de Niños Sotero González Barquero"/>
    <x v="1"/>
    <x v="41"/>
    <n v="9.8755403400000006"/>
    <n v="-84.084939270000007"/>
    <s v="1 - Preescolar"/>
    <n v="22519164"/>
    <s v="Costado S.De la Esc.Sotero González Barquero"/>
    <n v="351"/>
    <m/>
    <n v="1"/>
    <n v="22"/>
    <n v="0"/>
    <n v="22"/>
    <n v="350"/>
    <m/>
  </r>
  <r>
    <s v="San José"/>
    <s v="Desamparados"/>
    <s v="San Miguel"/>
    <s v="San Miguel"/>
    <x v="2"/>
    <n v="2"/>
    <s v="República de Honduras"/>
    <x v="1"/>
    <x v="42"/>
    <n v="9.8715059899999993"/>
    <n v="-84.062213360000001"/>
    <s v="3 - Escuela"/>
    <n v="22703215"/>
    <s v="25 metros Sur de la iglesia católica."/>
    <n v="811"/>
    <m/>
    <n v="1"/>
    <n v="62"/>
    <n v="0"/>
    <n v="62"/>
    <n v="1318"/>
    <m/>
  </r>
  <r>
    <s v="San José"/>
    <s v="Desamparados"/>
    <s v="San Rafael Arriba"/>
    <s v="San Rafael Arriba"/>
    <x v="2"/>
    <n v="2"/>
    <s v="Manuel Ortuno Boutin"/>
    <x v="1"/>
    <x v="43"/>
    <n v="9.87435844"/>
    <n v="-84.075384310000004"/>
    <s v="3 - Escuela"/>
    <n v="22598615"/>
    <s v="Costado Este plaza de deportes."/>
    <n v="1128"/>
    <m/>
    <n v="1"/>
    <n v="61"/>
    <n v="0"/>
    <n v="61"/>
    <n v="1112"/>
    <m/>
  </r>
  <r>
    <s v="San José"/>
    <s v="Desamparados"/>
    <s v="San Rafael Arriba"/>
    <s v="San Rafael Arriba"/>
    <x v="2"/>
    <n v="2"/>
    <s v="Jardín de Niños Manuel Ortuño Boutin"/>
    <x v="1"/>
    <x v="44"/>
    <n v="9.87435844"/>
    <n v="-84.075384310000004"/>
    <s v="1 - Preescolar"/>
    <n v="22593206"/>
    <s v="200 metros Este de la iglesia católica San Rafael"/>
    <n v="266"/>
    <m/>
    <n v="1"/>
    <n v="17"/>
    <n v="0"/>
    <n v="17"/>
    <n v="281"/>
    <m/>
  </r>
  <r>
    <s v="San José"/>
    <s v="Desamparados"/>
    <s v="San Miguel"/>
    <s v="Las Lomas"/>
    <x v="2"/>
    <n v="2"/>
    <s v="Sor María Romero Meneses"/>
    <x v="1"/>
    <x v="45"/>
    <n v="9.8765389900000002"/>
    <n v="-84.06869897"/>
    <s v="3 - Escuela"/>
    <n v="22510271"/>
    <s v="Barrio Lomas, San Miguel de Desamparados"/>
    <n v="154"/>
    <m/>
    <n v="1"/>
    <n v="17"/>
    <n v="0"/>
    <n v="17"/>
    <n v="356"/>
    <m/>
  </r>
  <r>
    <s v="San José"/>
    <s v="Desamparados"/>
    <s v="San Miguel"/>
    <s v="Balcon Verde"/>
    <x v="2"/>
    <n v="2"/>
    <s v="Las Letras"/>
    <x v="1"/>
    <x v="46"/>
    <n v="9.8706878899999992"/>
    <n v="-84.058974329999998"/>
    <s v="3 - Escuela"/>
    <n v="22705048"/>
    <s v="De la iglesia de San Miguel 400 E y 100 S"/>
    <n v="735"/>
    <m/>
    <n v="1"/>
    <n v="55"/>
    <n v="0"/>
    <n v="55"/>
    <n v="902"/>
    <m/>
  </r>
  <r>
    <s v="San José"/>
    <s v="Desamparados"/>
    <s v="Los Guido"/>
    <s v="Sector 2"/>
    <x v="2"/>
    <n v="2"/>
    <s v="Los Guido"/>
    <x v="1"/>
    <x v="47"/>
    <n v="9.86827626"/>
    <n v="-84.042643960000007"/>
    <s v="3 - Escuela"/>
    <n v="22704605"/>
    <s v="Sector 2, Frente a abastecedor Fabi"/>
    <n v="923"/>
    <m/>
    <n v="1"/>
    <n v="82"/>
    <n v="0"/>
    <n v="82"/>
    <n v="1596"/>
    <m/>
  </r>
  <r>
    <s v="San José"/>
    <s v="Desamparados"/>
    <s v="Los Guido"/>
    <s v="Sector 7"/>
    <x v="2"/>
    <n v="2"/>
    <s v="Sector Siete"/>
    <x v="1"/>
    <x v="48"/>
    <n v="9.8666602799999996"/>
    <n v="-84.049632759999994"/>
    <s v="3 - Escuela"/>
    <n v="25100207"/>
    <s v="300 metros Norte, 50 metros Este entrada Urb.Lomas."/>
    <n v="523"/>
    <m/>
    <n v="1"/>
    <n v="44"/>
    <n v="0"/>
    <n v="44"/>
    <n v="611"/>
    <m/>
  </r>
  <r>
    <s v="San José"/>
    <s v="Desamparados"/>
    <s v="San Miguel"/>
    <s v="San Miguel"/>
    <x v="2"/>
    <n v="2"/>
    <s v="Liceo San Miguel"/>
    <x v="1"/>
    <x v="49"/>
    <n v="9.8732541499999993"/>
    <n v="-84.062329640000002"/>
    <s v="4 - Colegio"/>
    <n v="22703443"/>
    <s v="Frente al Deposito Las Gravilias."/>
    <n v="1158"/>
    <m/>
    <n v="1"/>
    <n v="26"/>
    <n v="71"/>
    <n v="97"/>
    <n v="1865"/>
    <m/>
  </r>
  <r>
    <s v="San José"/>
    <s v="Desamparados"/>
    <s v="San Rafael Arriba"/>
    <s v="San Rafael Arriba"/>
    <x v="2"/>
    <n v="2"/>
    <s v="Liceo Joaquín Gutiérrez M├üngel"/>
    <x v="1"/>
    <x v="50"/>
    <n v="9.8750311499999999"/>
    <n v="-84.077938099999997"/>
    <s v="4 - Colegio"/>
    <n v="22197519"/>
    <s v="200 metros Oeste Guarda Rural, San Rafael Arriba"/>
    <n v="759"/>
    <m/>
    <n v="1"/>
    <n v="18"/>
    <n v="42"/>
    <n v="60"/>
    <n v="769"/>
    <m/>
  </r>
  <r>
    <s v="San José"/>
    <s v="Desamparados"/>
    <s v="San Juan de Dios"/>
    <s v="Itaipu"/>
    <x v="2"/>
    <n v="2"/>
    <s v="Aruba"/>
    <x v="1"/>
    <x v="51"/>
    <n v="9.8832808199999995"/>
    <n v="-84.08598069"/>
    <s v="3 - Escuela"/>
    <n v="22757622"/>
    <s v="UrBarrio Itaipu, 25 Oeste y 50 metros Sur"/>
    <n v="370"/>
    <m/>
    <n v="1"/>
    <n v="34"/>
    <n v="0"/>
    <n v="34"/>
    <n v="724"/>
    <m/>
  </r>
  <r>
    <s v="San José"/>
    <s v="Desamparados"/>
    <s v="San Juan de Dios"/>
    <s v="San Juan de Dios"/>
    <x v="2"/>
    <n v="2"/>
    <s v="CINDEA San Juan de Dios"/>
    <x v="1"/>
    <x v="52"/>
    <n v="9.8764425599999992"/>
    <n v="-84.08511876"/>
    <s v="8 - CINDEA"/>
    <n v="22190913"/>
    <s v="San Juan de Dios 500 Sur del templo católico"/>
    <n v="934"/>
    <m/>
    <n v="1"/>
    <n v="5"/>
    <n v="24"/>
    <n v="29"/>
    <n v="1237"/>
    <s v="SUMA DE MATRICULA EMERGENTE 497, CONVENCIONAL 740 Y ABIERTA 0"/>
  </r>
  <r>
    <s v="San José"/>
    <s v="Desamparados"/>
    <s v="Desamparados"/>
    <s v="San Miguel"/>
    <x v="2"/>
    <n v="2"/>
    <s v="Jardín de Niños Las Letras"/>
    <x v="1"/>
    <x v="53"/>
    <n v="9.8698788700000009"/>
    <n v="-84.058779729999998"/>
    <s v="1 - Preescolar"/>
    <n v="22705124"/>
    <s v="Detrás del Cementerio de San Miguel"/>
    <n v="302"/>
    <m/>
    <n v="1"/>
    <n v="15"/>
    <n v="0"/>
    <n v="15"/>
    <n v="295"/>
    <m/>
  </r>
  <r>
    <s v="San José"/>
    <s v="Desamparados"/>
    <s v="San Juan de Dios"/>
    <s v="San Juan de Dios"/>
    <x v="2"/>
    <n v="2"/>
    <s v="Unidad Pedagógica Sotero González B."/>
    <x v="1"/>
    <x v="54"/>
    <n v="9.8764425599999992"/>
    <n v="-84.08511876"/>
    <s v="4 - Colegio"/>
    <n v="22198848"/>
    <s v="San Juan de Dios 500 Sur del templo católico"/>
    <n v="380"/>
    <m/>
    <n v="1"/>
    <n v="6"/>
    <n v="28"/>
    <n v="34"/>
    <n v="439"/>
    <m/>
  </r>
  <r>
    <s v="San José"/>
    <s v="Desamparados"/>
    <s v="San Miguel"/>
    <s v="Higuito"/>
    <x v="2"/>
    <n v="2"/>
    <s v="Liceo Higuito"/>
    <x v="1"/>
    <x v="55"/>
    <n v="9.8550649900000007"/>
    <n v="-84.051267089999996"/>
    <s v="4 - Colegio"/>
    <n v="22705334"/>
    <s v="De la Guardia de Proximidad, 1 Km Sur"/>
    <n v="362"/>
    <m/>
    <n v="1"/>
    <n v="12"/>
    <n v="29"/>
    <n v="41"/>
    <n v="469"/>
    <m/>
  </r>
  <r>
    <s v="San José"/>
    <s v="Desamparados"/>
    <s v="Los Guido"/>
    <s v="Sector 6"/>
    <x v="2"/>
    <n v="2"/>
    <s v="Sección Nocturna CTP José Albertazzi"/>
    <x v="1"/>
    <x v="56"/>
    <n v="9.8705654599999999"/>
    <n v="-84.051060329999999"/>
    <s v="4 - Colegio"/>
    <n v="22702273"/>
    <s v="350 metros Oeste Alcoholicos Anonimos"/>
    <n v="1273"/>
    <m/>
    <n v="1"/>
    <n v="26"/>
    <n v="104"/>
    <n v="130"/>
    <n v="1388"/>
    <m/>
  </r>
  <r>
    <s v="San José"/>
    <s v="Desamparados"/>
    <s v="Los Guido"/>
    <s v="Sector 6"/>
    <x v="2"/>
    <n v="2"/>
    <s v="CTP José Albertazzi"/>
    <x v="1"/>
    <x v="56"/>
    <n v="9.8705654599999999"/>
    <n v="-84.051060329999999"/>
    <s v="4 - Colegio"/>
    <n v="22702273"/>
    <s v="350 metros Oeste Alcoholicos Anonimos"/>
    <n v="1273"/>
    <m/>
    <n v="2"/>
    <n v="0"/>
    <n v="0"/>
    <n v="0"/>
    <m/>
    <m/>
  </r>
  <r>
    <s v="San José"/>
    <s v="Desamparados"/>
    <s v="Los Guido"/>
    <s v="Los Guido"/>
    <x v="2"/>
    <n v="2"/>
    <s v="CNVMTS Liceo José Albertazzi Avendano"/>
    <x v="1"/>
    <x v="33"/>
    <n v="9.8705654599999999"/>
    <n v="-84.051060329999999"/>
    <s v="7 - CNVMTS"/>
    <n v="22702273"/>
    <s v="Los Guidos Sector 5, Alameda 6"/>
    <n v="228"/>
    <m/>
    <n v="2"/>
    <n v="0"/>
    <n v="0"/>
    <n v="0"/>
    <m/>
    <m/>
  </r>
  <r>
    <s v="San José"/>
    <s v="Desamparados"/>
    <s v="San Miguel"/>
    <s v="San Miguel"/>
    <x v="2"/>
    <n v="2"/>
    <s v="CNVMTS Liceo San Miguel"/>
    <x v="1"/>
    <x v="33"/>
    <n v="9.8732541499999993"/>
    <n v="-84.062329640000002"/>
    <s v="7 - CNVMTS"/>
    <n v="25104116"/>
    <s v="Frente a Ferreteria Las Gravilias"/>
    <n v="405"/>
    <m/>
    <n v="3"/>
    <n v="0"/>
    <n v="0"/>
    <n v="0"/>
    <m/>
    <m/>
  </r>
  <r>
    <s v="San José"/>
    <s v="Desamparados"/>
    <s v="San Miguel"/>
    <s v="El Llano"/>
    <x v="2"/>
    <n v="2"/>
    <s v="CTP José María Zeledón Brenes"/>
    <x v="1"/>
    <x v="57"/>
    <n v="9.8495006200000006"/>
    <n v="-84.066114220000003"/>
    <s v="4 - Colegio"/>
    <n v="22702308"/>
    <s v="25 metros Sur, 75 metros Oeste del templo católico."/>
    <n v="758"/>
    <m/>
    <n v="1"/>
    <n v="13"/>
    <n v="46"/>
    <n v="59"/>
    <n v="769"/>
    <m/>
  </r>
  <r>
    <s v="San José"/>
    <s v="Desamparados"/>
    <s v="San Miguel"/>
    <s v="El Manzano"/>
    <x v="2"/>
    <n v="4"/>
    <s v="El Manzano"/>
    <x v="1"/>
    <x v="58"/>
    <n v="9.8125145800000002"/>
    <n v="-84.065268070000002"/>
    <s v="3 - Escuela"/>
    <n v="22300546"/>
    <s v="150 metros metros Este abastecedor El Manzano"/>
    <n v="44"/>
    <m/>
    <n v="1"/>
    <n v="5"/>
    <n v="0"/>
    <n v="5"/>
    <n v="71"/>
    <m/>
  </r>
  <r>
    <s v="San José"/>
    <s v="Desamparados"/>
    <s v="San Miguel"/>
    <s v="Jerico"/>
    <x v="2"/>
    <n v="4"/>
    <s v="Agustín Segura"/>
    <x v="1"/>
    <x v="59"/>
    <n v="9.8305319799999999"/>
    <n v="-84.061791360000001"/>
    <s v="3 - Escuela"/>
    <n v="25000757"/>
    <s v="Frente a la plaza de deportes"/>
    <n v="99"/>
    <m/>
    <n v="1"/>
    <n v="11"/>
    <n v="0"/>
    <n v="11"/>
    <n v="120"/>
    <m/>
  </r>
  <r>
    <s v="San José"/>
    <s v="Desamparados"/>
    <s v="San Miguel"/>
    <s v="Pacayas"/>
    <x v="2"/>
    <n v="4"/>
    <s v="La Pacaya"/>
    <x v="1"/>
    <x v="60"/>
    <n v="9.8117686299999995"/>
    <n v="-84.053815729999997"/>
    <s v="3 - Escuela"/>
    <n v="25480520"/>
    <s v="Contigo al templo católico"/>
    <n v="9"/>
    <m/>
    <n v="1"/>
    <n v="1"/>
    <n v="0"/>
    <n v="1"/>
    <n v="13"/>
    <m/>
  </r>
  <r>
    <s v="SAN JOSE"/>
    <s v="ACOSTA"/>
    <s v="SAN IGNACIO"/>
    <s v="TURRUJAL"/>
    <x v="2"/>
    <n v="5"/>
    <s v="CENTRO ENSEÑANZA ESPECIAL LENIN SALAZAR QUESADA"/>
    <x v="0"/>
    <x v="61"/>
    <m/>
    <m/>
    <m/>
    <m/>
    <m/>
    <m/>
    <m/>
    <n v="1"/>
    <n v="15"/>
    <n v="17"/>
    <n v="32"/>
    <m/>
    <m/>
  </r>
  <r>
    <s v="San José"/>
    <s v="Desamparados"/>
    <s v="San Rafael Arriba"/>
    <s v="Miaqueta"/>
    <x v="2"/>
    <n v="7"/>
    <s v="San Rafael"/>
    <x v="2"/>
    <x v="62"/>
    <n v="9.8854319499999992"/>
    <n v="-84.076891079999996"/>
    <s v="3 - Escuela"/>
    <n v="22752580"/>
    <s v="De la Carcel del Buen Pastor 400 metros Noroeste"/>
    <n v="710"/>
    <m/>
    <n v="1"/>
    <n v="58"/>
    <n v="0"/>
    <n v="58"/>
    <n v="1361"/>
    <m/>
  </r>
  <r>
    <s v="San José"/>
    <s v="Desamparados"/>
    <s v="Desamparados"/>
    <s v="Desamparados"/>
    <x v="2"/>
    <n v="7"/>
    <s v="Jardín de Niños María Jiménez Ureña"/>
    <x v="2"/>
    <x v="63"/>
    <n v="9.89976843"/>
    <n v="-84.0671763"/>
    <s v="1 - Preescolar"/>
    <n v="22591329"/>
    <s v="Frente al Costado Norte del Multicentro"/>
    <n v="350"/>
    <m/>
    <n v="1"/>
    <n v="21"/>
    <n v="0"/>
    <n v="21"/>
    <n v="335"/>
    <m/>
  </r>
  <r>
    <s v="San José"/>
    <s v="Desamparados"/>
    <s v="Desamparados"/>
    <s v="Cucubres"/>
    <x v="2"/>
    <n v="7"/>
    <s v="José Trinidad Mora Valverde"/>
    <x v="2"/>
    <x v="64"/>
    <n v="9.8924300600000006"/>
    <n v="-84.071564760000001"/>
    <s v="3 - Escuela"/>
    <n v="22513120"/>
    <s v="600 metros Oeste clínica Marcial Fallas."/>
    <n v="703"/>
    <m/>
    <n v="1"/>
    <n v="68"/>
    <n v="0"/>
    <n v="68"/>
    <n v="924"/>
    <m/>
  </r>
  <r>
    <s v="San José"/>
    <s v="Desamparados"/>
    <s v="Desamparados"/>
    <s v="Desamparados"/>
    <x v="2"/>
    <n v="7"/>
    <s v="Joaquín García Monge"/>
    <x v="2"/>
    <x v="65"/>
    <n v="9.8993314800000007"/>
    <n v="-84.065888409999999"/>
    <s v="3 - Escuela"/>
    <n v="22592296"/>
    <s v="Costado Oeste de la municipalidad."/>
    <n v="966"/>
    <m/>
    <n v="1"/>
    <n v="68"/>
    <n v="0"/>
    <n v="68"/>
    <n v="990"/>
    <m/>
  </r>
  <r>
    <s v="San José"/>
    <s v="Desamparados"/>
    <s v="Desamparados"/>
    <s v="San Jerónimo"/>
    <x v="2"/>
    <n v="7"/>
    <s v="San Jerónimo"/>
    <x v="2"/>
    <x v="66"/>
    <n v="9.9024134000000004"/>
    <n v="-84.074795469999998"/>
    <s v="3 - Escuela"/>
    <n v="22599626"/>
    <s v="200 metros Sur y 350 metros Oeste del Cementerio."/>
    <n v="450"/>
    <m/>
    <n v="1"/>
    <n v="50"/>
    <n v="0"/>
    <n v="50"/>
    <n v="544"/>
    <m/>
  </r>
  <r>
    <s v="San José"/>
    <s v="Desamparados"/>
    <s v="Desamparados"/>
    <s v="Desamparados"/>
    <x v="2"/>
    <n v="7"/>
    <s v="Liceo Monseñor Ruben Odio Herrera"/>
    <x v="3"/>
    <x v="67"/>
    <n v="9.9018076100000005"/>
    <n v="-84.067074390000002"/>
    <s v="4 - Colegio"/>
    <n v="22598797"/>
    <s v="Frente al Centro Comercial de Desamparados."/>
    <n v="1747"/>
    <m/>
    <n v="1"/>
    <n v="28"/>
    <n v="69"/>
    <n v="97"/>
    <n v="1704"/>
    <m/>
  </r>
  <r>
    <s v="San José"/>
    <s v="Desamparados"/>
    <s v="Desamparados"/>
    <s v="Calle Fallas"/>
    <x v="2"/>
    <n v="7"/>
    <s v="Liceo Calle Fallas"/>
    <x v="2"/>
    <x v="68"/>
    <n v="9.8915970800000004"/>
    <n v="-84.071111880000004"/>
    <s v="4 - Colegio"/>
    <n v="22509947"/>
    <s v="1 Km Sur de la ent.principal del Multicentro"/>
    <n v="1101"/>
    <m/>
    <n v="1"/>
    <n v="20"/>
    <n v="50"/>
    <n v="70"/>
    <n v="1208"/>
    <m/>
  </r>
  <r>
    <s v="San José"/>
    <s v="Desamparados"/>
    <s v="Desamparados"/>
    <s v="Desamparados"/>
    <x v="2"/>
    <n v="7"/>
    <s v="CTP Monseñor Sanabria"/>
    <x v="2"/>
    <x v="69"/>
    <n v="9.88643611"/>
    <n v="-84.068281040000002"/>
    <s v="4 - Colegio"/>
    <n v="22592253"/>
    <s v="300 metros Sur del Centro Medico Familiar"/>
    <n v="1041"/>
    <m/>
    <n v="1"/>
    <n v="31"/>
    <n v="96"/>
    <n v="127"/>
    <n v="999"/>
    <m/>
  </r>
  <r>
    <s v="San José"/>
    <s v="Desamparados"/>
    <s v="Desamparados"/>
    <s v="Desamparados"/>
    <x v="2"/>
    <n v="7"/>
    <s v="Nocturno Desamparados"/>
    <x v="3"/>
    <x v="70"/>
    <n v="9.9018076100000005"/>
    <n v="-84.067074390000002"/>
    <s v="4 - Colegio"/>
    <n v="22591015"/>
    <s v="Frente al Centro Comercial Mas X Menos."/>
    <n v="940"/>
    <m/>
    <n v="1"/>
    <n v="19"/>
    <n v="30"/>
    <n v="49"/>
    <n v="1005"/>
    <m/>
  </r>
  <r>
    <s v="San José"/>
    <s v="Desamparados"/>
    <s v="Desamparados"/>
    <s v="Desamparados"/>
    <x v="2"/>
    <n v="7"/>
    <s v="Sección Nocturna CTP Monseñor Sanabria"/>
    <x v="2"/>
    <x v="71"/>
    <n v="9.88643611"/>
    <n v="-84.068281040000002"/>
    <s v="4 - Colegio"/>
    <n v="22592259"/>
    <s v="300 metros Sur del Centro Medico Familiar."/>
    <n v="212"/>
    <m/>
    <n v="1"/>
    <n v="0"/>
    <n v="0"/>
    <n v="0"/>
    <n v="233"/>
    <m/>
  </r>
  <r>
    <s v="San José"/>
    <s v="Desamparados"/>
    <s v="Desamparados"/>
    <s v="Calle Fallas"/>
    <x v="2"/>
    <n v="7"/>
    <s v="CNVMTS Liceo Calle Fallas"/>
    <x v="2"/>
    <x v="33"/>
    <n v="9.8915970800000004"/>
    <n v="-84.071111880000004"/>
    <s v="7 - CNVMTS"/>
    <n v="22509947"/>
    <s v="1 Km Sur del Multicentro Desamparados"/>
    <n v="348"/>
    <m/>
    <n v="4"/>
    <n v="0"/>
    <n v="0"/>
    <n v="0"/>
    <m/>
    <m/>
  </r>
  <r>
    <s v="San José"/>
    <s v="Desamparados"/>
    <s v="San Rafael Abajo"/>
    <s v="La Valencia"/>
    <x v="2"/>
    <n v="7"/>
    <s v="Unidad Pedagñ│gica La Valencia"/>
    <x v="2"/>
    <x v="72"/>
    <n v="9.8987671000000006"/>
    <n v="-84.083427159999999"/>
    <s v="4 - Colegio"/>
    <s v="4 - Colegio"/>
    <s v="00671"/>
    <m/>
    <m/>
    <m/>
    <n v="9"/>
    <n v="28"/>
    <n v="37"/>
    <n v="573"/>
    <m/>
  </r>
  <r>
    <s v="San José"/>
    <s v="Desamparados"/>
    <s v="San Rafael Abajo"/>
    <s v="La Valencia"/>
    <x v="2"/>
    <n v="7"/>
    <s v="Jardín de Niñños Valencia"/>
    <x v="2"/>
    <x v="73"/>
    <n v="9.8987042299999999"/>
    <n v="-84.083439290000001"/>
    <s v="1 - Preescolar"/>
    <s v="1 - Preescolar"/>
    <s v="00843"/>
    <m/>
    <m/>
    <m/>
    <n v="14"/>
    <n v="0"/>
    <n v="14"/>
    <n v="250"/>
    <m/>
  </r>
  <r>
    <s v="San José"/>
    <s v="Desamparados"/>
    <s v="San Rafael Abajo"/>
    <s v="San Rafael Abajo"/>
    <x v="2"/>
    <n v="7"/>
    <s v="Jardín de Niñños María Retana Salazar"/>
    <x v="2"/>
    <x v="74"/>
    <n v="9.8937069199999996"/>
    <n v="-84.081781340000006"/>
    <s v="1 - Preescolar"/>
    <s v="1 - Preescolar"/>
    <s v="00130"/>
    <m/>
    <m/>
    <m/>
    <n v="11"/>
    <n v="0"/>
    <n v="11"/>
    <n v="200"/>
    <m/>
  </r>
  <r>
    <s v="San José"/>
    <s v="Desamparados"/>
    <s v="San Rafael Abajo"/>
    <s v="La Valencia"/>
    <x v="2"/>
    <n v="7"/>
    <s v="La Valencia"/>
    <x v="2"/>
    <x v="75"/>
    <n v="9.8987671000000006"/>
    <n v="-84.083427159999999"/>
    <s v="3 - Escuela"/>
    <s v="3 - Escuela"/>
    <s v="03322"/>
    <m/>
    <m/>
    <m/>
    <n v="49"/>
    <n v="0"/>
    <n v="49"/>
    <n v="638"/>
    <m/>
  </r>
  <r>
    <s v="San José"/>
    <s v="Desamparados"/>
    <s v="San Rafael Abajo"/>
    <s v="San Rafael Abajo"/>
    <x v="2"/>
    <n v="7"/>
    <s v="Elias Jiménez Castro"/>
    <x v="2"/>
    <x v="76"/>
    <n v="9.8934255600000007"/>
    <n v="-84.081118739999994"/>
    <s v="3 - Escuela"/>
    <s v="3 - Escuela"/>
    <s v="00102"/>
    <m/>
    <m/>
    <m/>
    <n v="73"/>
    <n v="0"/>
    <n v="73"/>
    <n v="1173"/>
    <m/>
  </r>
  <r>
    <s v="San José"/>
    <s v="Desamparados"/>
    <s v="San Rafael Abajo"/>
    <s v="San Rafael Abajo"/>
    <x v="2"/>
    <n v="7"/>
    <s v="CTP Roberto Gamboa Valverde"/>
    <x v="2"/>
    <x v="77"/>
    <n v="9.8937342800000003"/>
    <n v="-84.079337929999994"/>
    <s v="4 - Colegio"/>
    <s v="4 - Colegio"/>
    <s v="01016"/>
    <m/>
    <m/>
    <m/>
    <n v="22"/>
    <n v="88"/>
    <n v="110"/>
    <n v="1377"/>
    <m/>
  </r>
  <r>
    <s v="Limón"/>
    <s v="Pococí"/>
    <s v="Guápiles"/>
    <s v="Guápiles"/>
    <x v="3"/>
    <n v="1"/>
    <s v="CENTRO DE EDUCACION ESPECIAL DE GUÁPILES"/>
    <x v="0"/>
    <x v="78"/>
    <m/>
    <m/>
    <m/>
    <m/>
    <m/>
    <m/>
    <m/>
    <n v="1"/>
    <n v="12"/>
    <n v="26"/>
    <n v="38"/>
    <m/>
    <m/>
  </r>
  <r>
    <s v="Heredia"/>
    <s v="Heredia"/>
    <s v="Heredia"/>
    <s v="Heredia"/>
    <x v="4"/>
    <n v="1"/>
    <s v="Humanístico Costarricense-Campus Heredia"/>
    <x v="1"/>
    <x v="79"/>
    <n v="9.9993482999999994"/>
    <n v="-84.105847940000004"/>
    <s v="4 - Colegio"/>
    <n v="22773113"/>
    <s v="Del OVSICORI 150 metros Norte, Calle 11."/>
    <n v="118"/>
    <m/>
    <n v="1"/>
    <n v="0"/>
    <n v="0"/>
    <n v="0"/>
    <m/>
    <m/>
  </r>
  <r>
    <s v="Heredia"/>
    <s v="SAN RAFAEL"/>
    <s v="SANTIAGO"/>
    <s v="SANTIAGO"/>
    <x v="4"/>
    <n v="1"/>
    <s v="ENSEÑANZA ESPECIAL DE HEREDIA"/>
    <x v="0"/>
    <x v="80"/>
    <m/>
    <m/>
    <m/>
    <m/>
    <m/>
    <m/>
    <m/>
    <n v="1"/>
    <n v="28"/>
    <n v="74"/>
    <n v="102"/>
    <m/>
    <m/>
  </r>
  <r>
    <s v="Heredia"/>
    <s v="San Pablo"/>
    <s v="San Pablo"/>
    <s v="María Auxiliadora"/>
    <x v="4"/>
    <n v="1"/>
    <s v="Niño Jesús de Belén"/>
    <x v="1"/>
    <x v="81"/>
    <n v="9.9970736999999996"/>
    <n v="-84.107302360000006"/>
    <s v="4 - Colegio"/>
    <n v="22633661"/>
    <s v="500 metros Este y 25 Norte De la UNA"/>
    <n v="49"/>
    <m/>
    <n v="1"/>
    <n v="2"/>
    <n v="0"/>
    <n v="2"/>
    <n v="61"/>
    <m/>
  </r>
  <r>
    <s v="Heredia"/>
    <s v="San Pablo"/>
    <s v="San Pablo"/>
    <s v="San Pablo"/>
    <x v="4"/>
    <n v="6"/>
    <s v="José Ezequiel González Vindas"/>
    <x v="1"/>
    <x v="82"/>
    <n v="9.9954599799999997"/>
    <n v="-84.097678160000001"/>
    <s v="3 - Escuela"/>
    <n v="22370843"/>
    <s v="Diagonal al Parque de San Pablo."/>
    <n v="774"/>
    <m/>
    <n v="1"/>
    <n v="55"/>
    <n v="0"/>
    <n v="55"/>
    <n v="1113"/>
    <m/>
  </r>
  <r>
    <s v="Heredia"/>
    <s v="San Pablo"/>
    <s v="San Pablo"/>
    <s v="San Pablo"/>
    <x v="4"/>
    <n v="6"/>
    <s v="Jardín de Niños José Ezequiel Gonzólez Vindas"/>
    <x v="1"/>
    <x v="83"/>
    <n v="9.9954460699999998"/>
    <n v="-84.097427510000003"/>
    <s v="1 - Preescolar"/>
    <n v="22612871"/>
    <s v="Costado Este de la escuelaJosé E. González V."/>
    <n v="325"/>
    <m/>
    <n v="1"/>
    <n v="17"/>
    <n v="0"/>
    <n v="17"/>
    <n v="253"/>
    <m/>
  </r>
  <r>
    <s v="Heredia"/>
    <s v="San Pablo"/>
    <s v="San Pablo"/>
    <s v="San Pablo"/>
    <x v="4"/>
    <n v="6"/>
    <s v="Liceo Mario Vindas Salazar"/>
    <x v="1"/>
    <x v="84"/>
    <n v="9.9980612499999992"/>
    <n v="-84.095452649999999"/>
    <s v="4 - Colegio"/>
    <n v="22606231"/>
    <s v="300 metros Norte del templo católico"/>
    <n v="893"/>
    <m/>
    <n v="1"/>
    <n v="18"/>
    <n v="60"/>
    <n v="78"/>
    <n v="827"/>
    <m/>
  </r>
  <r>
    <s v="GUANACASTE"/>
    <s v="LIBERIA"/>
    <s v="LIBERIA"/>
    <s v="MORACIA"/>
    <x v="5"/>
    <n v="2"/>
    <s v="ENSEÑANZA ESPECIAL DE LIBERIA"/>
    <x v="0"/>
    <x v="85"/>
    <m/>
    <m/>
    <m/>
    <m/>
    <m/>
    <m/>
    <m/>
    <n v="1"/>
    <n v="18"/>
    <n v="33"/>
    <n v="51"/>
    <m/>
    <m/>
  </r>
  <r>
    <s v="ALAJUELA"/>
    <s v="SAN RAMON"/>
    <s v="SAN RAMON"/>
    <s v="CENTRO"/>
    <x v="6"/>
    <n v="1"/>
    <s v="ENSEÑANZA ESPECIAL Y REHABILITACION DE SAN RAMÓN"/>
    <x v="0"/>
    <x v="86"/>
    <m/>
    <m/>
    <m/>
    <m/>
    <m/>
    <m/>
    <m/>
    <n v="1"/>
    <n v="13"/>
    <n v="31"/>
    <n v="44"/>
    <m/>
    <m/>
  </r>
  <r>
    <s v="SAN JOSE"/>
    <s v="PEREZ ZELEDON"/>
    <s v="SAN ISIDRO"/>
    <s v="CIUDAD LAS AMÉRICAS"/>
    <x v="7"/>
    <n v="4"/>
    <s v="ENSEÑANZA ESPECIAL SAN ISIDRO DEL GENERAL"/>
    <x v="0"/>
    <x v="87"/>
    <m/>
    <m/>
    <m/>
    <m/>
    <m/>
    <m/>
    <m/>
    <n v="1"/>
    <n v="23"/>
    <n v="47"/>
    <n v="70"/>
    <m/>
    <m/>
  </r>
  <r>
    <s v="PUNTARENAS"/>
    <s v="PUNTARENAS"/>
    <s v="EL ROBLE"/>
    <s v="EL ROBLE"/>
    <x v="8"/>
    <n v="1"/>
    <s v="CENTRO ENSEÑANZA ESPECIAL IVONNE PEREZ GUEVARA"/>
    <x v="0"/>
    <x v="88"/>
    <m/>
    <m/>
    <m/>
    <m/>
    <m/>
    <m/>
    <m/>
    <n v="1"/>
    <n v="18"/>
    <n v="26"/>
    <n v="44"/>
    <m/>
    <m/>
  </r>
  <r>
    <s v="San José"/>
    <s v="Mora"/>
    <s v="Colón"/>
    <s v="Los Altos San Rafael"/>
    <x v="9"/>
    <n v="5"/>
    <s v="Los Altos"/>
    <x v="1"/>
    <x v="89"/>
    <n v="9.8999458100000002"/>
    <n v="-84.222735580000005"/>
    <s v="3 - Escuela"/>
    <n v="22492365"/>
    <s v="Costado Sur de la ermita, Los Altos"/>
    <n v="29"/>
    <m/>
    <n v="1"/>
    <n v="5"/>
    <n v="0"/>
    <n v="5"/>
    <n v="43"/>
    <m/>
  </r>
  <r>
    <s v="San José"/>
    <s v="Mora"/>
    <s v="Colón"/>
    <s v="Brasil"/>
    <x v="9"/>
    <n v="5"/>
    <s v="Brasil de Mora"/>
    <x v="1"/>
    <x v="90"/>
    <n v="9.9316578799999995"/>
    <n v="-84.23243291"/>
    <s v="3 - Escuela"/>
    <n v="22494443"/>
    <s v="Barrio Brasil de Mora Frente a Tallar metros y G"/>
    <n v="241"/>
    <m/>
    <n v="1"/>
    <n v="29"/>
    <n v="0"/>
    <n v="29"/>
    <n v="318"/>
    <m/>
  </r>
  <r>
    <s v="San José"/>
    <s v="Mora"/>
    <s v="Colón"/>
    <s v="San Bosco"/>
    <x v="9"/>
    <n v="5"/>
    <s v="San Bosco de Mora"/>
    <x v="1"/>
    <x v="91"/>
    <n v="9.8989960400000001"/>
    <n v="-84.238086100000004"/>
    <s v="3 - Escuela"/>
    <n v="22494567"/>
    <s v="Costado Este del templo católico"/>
    <n v="234"/>
    <m/>
    <n v="1"/>
    <n v="30"/>
    <n v="0"/>
    <n v="30"/>
    <n v="278"/>
    <m/>
  </r>
  <r>
    <s v="San José"/>
    <s v="Mora"/>
    <s v="Colón"/>
    <s v="Rodeo"/>
    <x v="9"/>
    <n v="5"/>
    <s v="El Rodeo"/>
    <x v="1"/>
    <x v="92"/>
    <n v="9.9203310099999999"/>
    <n v="-84.269111969999997"/>
    <s v="3 - Escuela"/>
    <n v="22493173"/>
    <s v="400 metros Noroeste de Universidad Para La Paz"/>
    <n v="39"/>
    <m/>
    <n v="1"/>
    <n v="4"/>
    <n v="0"/>
    <n v="4"/>
    <n v="48"/>
    <m/>
  </r>
  <r>
    <s v="San José"/>
    <s v="Mora"/>
    <s v="Colón"/>
    <s v="Ticufres"/>
    <x v="9"/>
    <n v="5"/>
    <s v="Ticufres de Mora"/>
    <x v="1"/>
    <x v="93"/>
    <n v="9.8884769299999995"/>
    <n v="-84.228302780000007"/>
    <s v="3 - Escuela"/>
    <n v="0"/>
    <m/>
    <n v="0"/>
    <m/>
    <n v="1"/>
    <n v="0"/>
    <n v="0"/>
    <n v="0"/>
    <n v="0"/>
    <m/>
  </r>
  <r>
    <s v="San José"/>
    <s v="Mora"/>
    <s v="Colón"/>
    <s v="Ciudad Colón"/>
    <x v="9"/>
    <n v="5"/>
    <s v="Rogelio Fernández Guell"/>
    <x v="1"/>
    <x v="94"/>
    <n v="9.9133416699999994"/>
    <n v="-84.242332050000002"/>
    <s v="3 - Escuela"/>
    <n v="22491087"/>
    <s v="Costado Sur del Parque Recreativo"/>
    <n v="540"/>
    <m/>
    <n v="1"/>
    <n v="57"/>
    <n v="0"/>
    <n v="57"/>
    <n v="959"/>
    <m/>
  </r>
  <r>
    <s v="San José"/>
    <s v="Mora"/>
    <s v="Colón"/>
    <s v="Ciudad Colón"/>
    <x v="9"/>
    <n v="5"/>
    <s v="Liceo Diurno Ciudad Colón"/>
    <x v="1"/>
    <x v="95"/>
    <n v="9.9180524400000003"/>
    <n v="-84.237303690000005"/>
    <s v="4 - Colegio"/>
    <n v="22491117"/>
    <s v="600 metros de Servicentro Delta"/>
    <n v="711"/>
    <m/>
    <n v="1"/>
    <n v="18"/>
    <n v="56"/>
    <n v="74"/>
    <n v="717"/>
    <m/>
  </r>
  <r>
    <s v="San José"/>
    <s v="Mora"/>
    <s v="Colón"/>
    <s v="Ciudad Colón"/>
    <x v="9"/>
    <n v="5"/>
    <s v="Nocturno de Ciudad Colón"/>
    <x v="1"/>
    <x v="96"/>
    <n v="9.9159208799999998"/>
    <n v="-84.235586060000003"/>
    <s v="4 - Colegio"/>
    <n v="22493268"/>
    <s v="600 metros de la Bomba Delta"/>
    <n v="227"/>
    <m/>
    <n v="1"/>
    <n v="12"/>
    <n v="16"/>
    <n v="28"/>
    <n v="269"/>
    <m/>
  </r>
  <r>
    <s v="San José"/>
    <s v="Mora"/>
    <s v="Colón"/>
    <s v="Ciudad Colón"/>
    <x v="9"/>
    <n v="5"/>
    <s v="CNVMTS Liceo Ciudad Colón"/>
    <x v="1"/>
    <x v="97"/>
    <n v="9.9180524400000003"/>
    <n v="-84.237303690000005"/>
    <s v="7 - CNVMTS"/>
    <n v="22156148"/>
    <s v="400 metros Este de la estación de Servicio Delta"/>
    <n v="115"/>
    <m/>
    <n v="1"/>
    <n v="0"/>
    <n v="15"/>
    <n v="15"/>
    <n v="303"/>
    <m/>
  </r>
  <r>
    <s v="San José"/>
    <s v="Mora"/>
    <s v="Colón"/>
    <s v="Colón"/>
    <x v="9"/>
    <n v="5"/>
    <s v="CTP Mora"/>
    <x v="1"/>
    <x v="98"/>
    <n v="9.8991587499999998"/>
    <n v="-84.237354839999995"/>
    <s v="4 - Colegio"/>
    <n v="22490215"/>
    <s v="50 metros Este del templo católico"/>
    <n v="167"/>
    <m/>
    <n v="1"/>
    <n v="9"/>
    <n v="28"/>
    <n v="37"/>
    <n v="174"/>
    <m/>
  </r>
  <r>
    <s v="ALAJUELA"/>
    <s v="SAN CARLOS"/>
    <s v="QUESADA"/>
    <s v="BALTAZAR QUESADA"/>
    <x v="10"/>
    <n v="14"/>
    <s v="ENSEÑANZA ESPECIAL AMANDA ALVAREZ DE UGALDE"/>
    <x v="0"/>
    <x v="99"/>
    <m/>
    <m/>
    <m/>
    <m/>
    <m/>
    <m/>
    <m/>
    <n v="1"/>
    <n v="21"/>
    <n v="34"/>
    <n v="55"/>
    <m/>
    <m/>
  </r>
  <r>
    <s v="San José"/>
    <s v="San José"/>
    <s v="San Sebastián"/>
    <s v="Sagrada Familia"/>
    <x v="11"/>
    <n v="1"/>
    <s v="Carolina Dent Alvarado"/>
    <x v="1"/>
    <x v="100"/>
    <n v="9.9176743700000003"/>
    <n v="-84.088315199999997"/>
    <s v="3 - Escuela"/>
    <n v="22262415"/>
    <s v="300 metros Este de la iglesia católica"/>
    <n v="486"/>
    <m/>
    <n v="1"/>
    <n v="47"/>
    <n v="0"/>
    <n v="47"/>
    <n v="688"/>
    <m/>
  </r>
  <r>
    <s v="San José"/>
    <s v="San José"/>
    <s v="Hospital"/>
    <s v="Barrio Cuba"/>
    <x v="11"/>
    <n v="1"/>
    <s v="Jardín de Niños Omar Dengo Guerrero"/>
    <x v="1"/>
    <x v="101"/>
    <n v="9.9257699299999995"/>
    <n v="-84.087627139999995"/>
    <s v="1 - Preescolar"/>
    <n v="22220059"/>
    <s v="150 metros Norte del Liceo Del Sur"/>
    <n v="198"/>
    <m/>
    <n v="1"/>
    <n v="16"/>
    <n v="0"/>
    <n v="16"/>
    <n v="160"/>
    <m/>
  </r>
  <r>
    <s v="San José"/>
    <s v="San José"/>
    <s v="Hospital"/>
    <s v="Cristo Rey"/>
    <x v="11"/>
    <n v="1"/>
    <s v="Jardín de Niños Cristo Rey"/>
    <x v="1"/>
    <x v="102"/>
    <n v="9.9209430300000001"/>
    <n v="-84.083552069999996"/>
    <s v="1 - Preescolar"/>
    <n v="22264659"/>
    <s v="Contigo a La escuela República de Nicaragua"/>
    <n v="110"/>
    <m/>
    <n v="1"/>
    <n v="9"/>
    <n v="0"/>
    <n v="9"/>
    <n v="118"/>
    <m/>
  </r>
  <r>
    <s v="San José"/>
    <s v="San José"/>
    <s v="Hospital"/>
    <s v="Santa Lucía"/>
    <x v="11"/>
    <n v="1"/>
    <s v="Mauro Fernández Acuna"/>
    <x v="1"/>
    <x v="103"/>
    <n v="9.9313454700000001"/>
    <n v="-84.083927209999999"/>
    <s v="3 - Escuela"/>
    <n v="22215218"/>
    <s v="200 metros Sur de la iglesia La Merced"/>
    <n v="154"/>
    <m/>
    <n v="1"/>
    <n v="23"/>
    <n v="0"/>
    <n v="23"/>
    <n v="246"/>
    <m/>
  </r>
  <r>
    <s v="San José"/>
    <s v="San José"/>
    <s v="Hospital"/>
    <s v="Almedares"/>
    <x v="11"/>
    <n v="1"/>
    <s v="Omar Dengo Guerrero"/>
    <x v="1"/>
    <x v="104"/>
    <n v="9.9262351399999993"/>
    <n v="-84.088274650000002"/>
    <s v="3 - Escuela"/>
    <n v="22220119"/>
    <s v="San José, Cuba, Calle 16 y 18 Aven. 20"/>
    <n v="612"/>
    <m/>
    <n v="1"/>
    <n v="47"/>
    <n v="0"/>
    <n v="47"/>
    <n v="644"/>
    <m/>
  </r>
  <r>
    <s v="San José"/>
    <s v="San José"/>
    <s v="Hospital"/>
    <s v="Cristo Rey"/>
    <x v="11"/>
    <n v="1"/>
    <s v="República de Nicaragua"/>
    <x v="1"/>
    <x v="105"/>
    <n v="9.9212626999999998"/>
    <n v="-84.083489279999995"/>
    <s v="3 - Escuela"/>
    <n v="22260693"/>
    <s v="Avenidas 28 y 30 Calle 10 400 Patio Incofer"/>
    <n v="300"/>
    <m/>
    <n v="1"/>
    <n v="35"/>
    <n v="0"/>
    <n v="35"/>
    <n v="348"/>
    <m/>
  </r>
  <r>
    <s v="San José"/>
    <s v="San José"/>
    <s v="Catedral"/>
    <s v="Pacifico"/>
    <x v="11"/>
    <n v="1"/>
    <s v="Ricardo Jiménez Oreamuno"/>
    <x v="1"/>
    <x v="106"/>
    <n v="9.9240590399999995"/>
    <n v="-84.079020069999999"/>
    <s v="3 - Escuela"/>
    <n v="22229212"/>
    <s v="100 metros Este del hospital de la Mujer A. Carit"/>
    <n v="414"/>
    <m/>
    <n v="1"/>
    <n v="43"/>
    <n v="0"/>
    <n v="43"/>
    <n v="417"/>
    <m/>
  </r>
  <r>
    <s v="San José"/>
    <s v="San José"/>
    <s v="Hospital"/>
    <s v="Barrio Cuba"/>
    <x v="11"/>
    <n v="1"/>
    <s v="Guarderia Niño Jesús"/>
    <x v="1"/>
    <x v="107"/>
    <n v="9.9246725199999997"/>
    <n v="-84.09019816"/>
    <s v="1 - Preescolar"/>
    <n v="22211649"/>
    <s v="25 metros Oeste de la iglesia Medalla Milagrosa"/>
    <n v="40"/>
    <m/>
    <n v="1"/>
    <n v="1"/>
    <n v="0"/>
    <n v="1"/>
    <n v="42"/>
    <m/>
  </r>
  <r>
    <s v="San José"/>
    <s v="San José"/>
    <s v="Catedral"/>
    <s v="Pacifo Este"/>
    <x v="11"/>
    <n v="1"/>
    <s v="Jardín de Niños Lilia Ramos Valverde"/>
    <x v="1"/>
    <x v="108"/>
    <n v="9.9245198899999991"/>
    <n v="-84.079006230000005"/>
    <s v="1 - Preescolar"/>
    <n v="22228444"/>
    <s v="San José Calle 1 Avenida 20 y 22"/>
    <n v="109"/>
    <m/>
    <n v="1"/>
    <n v="9"/>
    <n v="0"/>
    <n v="9"/>
    <n v="85"/>
    <m/>
  </r>
  <r>
    <s v="San José"/>
    <s v="San José"/>
    <s v="San Sebastián"/>
    <s v="Colonia Kennedy"/>
    <x v="11"/>
    <n v="1"/>
    <s v="Jardín de Niños Colonia Kennedy"/>
    <x v="1"/>
    <x v="109"/>
    <n v="9.91230513"/>
    <n v="-84.089603190000005"/>
    <s v="1 - Preescolar"/>
    <n v="22274667"/>
    <s v="Del Colegio Ricardo Fernández Guardia 75 N"/>
    <n v="113"/>
    <m/>
    <n v="1"/>
    <n v="7"/>
    <n v="0"/>
    <n v="7"/>
    <n v="118"/>
    <m/>
  </r>
  <r>
    <s v="San José"/>
    <s v="San José"/>
    <s v="San Sebastián"/>
    <s v="Paso Ancho"/>
    <x v="11"/>
    <n v="1"/>
    <s v="Jardín de Niños República de Haiti"/>
    <x v="1"/>
    <x v="110"/>
    <n v="9.9071342100000006"/>
    <n v="-84.084530049999998"/>
    <s v="1 - Preescolar"/>
    <n v="22276015"/>
    <s v="Frente a las Bodegas de Walmart"/>
    <n v="250"/>
    <m/>
    <n v="1"/>
    <n v="17"/>
    <n v="0"/>
    <n v="17"/>
    <n v="250"/>
    <m/>
  </r>
  <r>
    <s v="San José"/>
    <s v="San José"/>
    <s v="San Sebastián"/>
    <s v="San Sebastián"/>
    <x v="11"/>
    <n v="1"/>
    <s v="República de Haiti"/>
    <x v="1"/>
    <x v="111"/>
    <n v="9.9078633299999996"/>
    <n v="-84.083700339999993"/>
    <s v="3 - Escuela"/>
    <n v="22865438"/>
    <s v="Costado Este WalmarKm San Sebastián."/>
    <n v="1173"/>
    <m/>
    <n v="1"/>
    <n v="77"/>
    <n v="0"/>
    <n v="77"/>
    <n v="1211"/>
    <m/>
  </r>
  <r>
    <s v="San José"/>
    <s v="San José"/>
    <s v="San Sebastián"/>
    <s v="López Mateo"/>
    <x v="11"/>
    <n v="1"/>
    <s v="Central San Sebastián"/>
    <x v="1"/>
    <x v="112"/>
    <n v="9.9055420600000001"/>
    <n v="-84.089298339999999"/>
    <s v="3 - Escuela"/>
    <n v="22260573"/>
    <s v="San Sebastián.25 S.75 metros Oeste.De la plaza deportes"/>
    <n v="700"/>
    <m/>
    <n v="1"/>
    <n v="58"/>
    <n v="0"/>
    <n v="58"/>
    <n v="772"/>
    <m/>
  </r>
  <r>
    <s v="San José"/>
    <s v="San José"/>
    <s v="San Sebastián"/>
    <s v="López Mateo"/>
    <x v="11"/>
    <n v="1"/>
    <s v="Jardín de Niños San Sebastián"/>
    <x v="1"/>
    <x v="113"/>
    <n v="9.90547778"/>
    <n v="-84.089498489999997"/>
    <s v="1 - Preescolar"/>
    <n v="22279763"/>
    <s v="De Walmart 400 Sur 75 metros Oesteeste."/>
    <n v="222"/>
    <m/>
    <n v="1"/>
    <n v="11"/>
    <n v="0"/>
    <n v="11"/>
    <n v="250"/>
    <m/>
  </r>
  <r>
    <s v="San José"/>
    <s v="San José"/>
    <s v="Hospital"/>
    <s v="Almedares"/>
    <x v="11"/>
    <n v="1"/>
    <s v="Liceo del Sur"/>
    <x v="1"/>
    <x v="114"/>
    <n v="9.9242397400000009"/>
    <n v="-84.087299079999994"/>
    <s v="4 - Colegio"/>
    <n v="22337883"/>
    <s v="200 metros Este 200 metros clínica Moreno Cañas"/>
    <n v="703"/>
    <m/>
    <n v="1"/>
    <n v="28"/>
    <n v="50"/>
    <n v="78"/>
    <n v="862"/>
    <m/>
  </r>
  <r>
    <s v="San José"/>
    <s v="San José"/>
    <s v="Mata Redonda"/>
    <s v="Sabana Sur"/>
    <x v="11"/>
    <n v="1"/>
    <s v="Liceo Luis Dobles Segreda"/>
    <x v="1"/>
    <x v="115"/>
    <n v="9.9346427100000003"/>
    <n v="-84.098815540000004"/>
    <s v="4 - Colegio"/>
    <n v="22216646"/>
    <s v="Contigo al Museo de Arte Costarricense"/>
    <n v="1698"/>
    <m/>
    <n v="1"/>
    <n v="30"/>
    <n v="75"/>
    <n v="105"/>
    <n v="1685"/>
    <m/>
  </r>
  <r>
    <s v="San José"/>
    <s v="San José"/>
    <s v="San Sebastián"/>
    <s v="Colonia Kennedy"/>
    <x v="11"/>
    <n v="1"/>
    <s v="Sección Nocturna CTP de San Sebastián"/>
    <x v="1"/>
    <x v="116"/>
    <n v="9.9135930200000004"/>
    <n v="-84.090636259999997"/>
    <s v="4 - Colegio"/>
    <n v="22271827"/>
    <s v="600 metros Oeste de la iglesia católica"/>
    <n v="664"/>
    <m/>
    <n v="1"/>
    <n v="21"/>
    <n v="78"/>
    <n v="99"/>
    <n v="689"/>
    <m/>
  </r>
  <r>
    <s v="San José"/>
    <s v="San José"/>
    <s v="San Sebastián"/>
    <s v="Colonia Kennedy"/>
    <x v="11"/>
    <n v="1"/>
    <s v="CTP San Sebastián"/>
    <x v="1"/>
    <x v="116"/>
    <n v="9.9135930200000004"/>
    <n v="-84.090636259999997"/>
    <s v="4 - Colegio"/>
    <n v="22271827"/>
    <s v="600 metros Oeste de la iglesia católica"/>
    <n v="664"/>
    <m/>
    <n v="2"/>
    <n v="0"/>
    <n v="0"/>
    <n v="0"/>
    <m/>
    <m/>
  </r>
  <r>
    <s v="San José"/>
    <s v="San José"/>
    <s v="Hospital"/>
    <s v="hospital"/>
    <x v="11"/>
    <n v="1"/>
    <s v="CEE Hospital de Niños"/>
    <x v="1"/>
    <x v="117"/>
    <n v="9.9340904299999995"/>
    <n v="-84.086031019999993"/>
    <s v="2 - Especial"/>
    <n v="25233600"/>
    <s v="hospital Nacional de Niños"/>
    <n v="0"/>
    <m/>
    <n v="1"/>
    <n v="7"/>
    <n v="22"/>
    <n v="29"/>
    <n v="796"/>
    <m/>
  </r>
  <r>
    <s v="San José"/>
    <s v="San José"/>
    <s v="San Sebastián"/>
    <s v="San Sebastián"/>
    <x v="11"/>
    <n v="1"/>
    <s v="CINDEA Ricardo Jiménez O. - C.A.I San Sebastian"/>
    <x v="1"/>
    <x v="118"/>
    <n v="9.9202065800000003"/>
    <n v="-84.082337219999999"/>
    <s v="8 - CINDEA"/>
    <n v="22214119"/>
    <s v="500 metros Sur Del Hospital De las Mujeres"/>
    <n v="140"/>
    <m/>
    <n v="1"/>
    <n v="12"/>
    <n v="44"/>
    <n v="56"/>
    <n v="1253"/>
    <s v="SUMA DE MATRICULA EMERGENTE 0, CONVENCIONAL 1,1127 Y ABIERTA 126"/>
  </r>
  <r>
    <s v="San José"/>
    <s v="San José"/>
    <s v="San Sebastián"/>
    <s v="Sagrada Familia"/>
    <x v="11"/>
    <n v="1"/>
    <s v="CNVMTS Carolina Dent Alvarado"/>
    <x v="1"/>
    <x v="119"/>
    <n v="9.9176743700000003"/>
    <n v="-84.088315199999997"/>
    <s v="7 - CNVMTS"/>
    <n v="22262822"/>
    <s v="Contigo al Estadio Clorito Picado"/>
    <n v="140"/>
    <m/>
    <n v="1"/>
    <n v="3"/>
    <n v="32"/>
    <n v="35"/>
    <n v="1067"/>
    <m/>
  </r>
  <r>
    <s v="San José"/>
    <s v="San José"/>
    <s v="San Sebastián"/>
    <s v="Colonia Kennedy"/>
    <x v="11"/>
    <n v="1"/>
    <s v="CNVMTS Colegio Ricardo Fernández"/>
    <x v="1"/>
    <x v="33"/>
    <n v="9.9114585399999999"/>
    <n v="-84.089912940000005"/>
    <s v="7 - CNVMTS"/>
    <n v="22260380"/>
    <s v="Contigo al Juzgado Contravencional"/>
    <n v="206"/>
    <m/>
    <n v="5"/>
    <n v="0"/>
    <n v="0"/>
    <n v="0"/>
    <m/>
    <m/>
  </r>
  <r>
    <s v="San José"/>
    <s v="San José"/>
    <s v="Hospital"/>
    <s v="Cristo Rey"/>
    <x v="11"/>
    <n v="1"/>
    <s v="CINDEA República de Nicaragua"/>
    <x v="1"/>
    <x v="120"/>
    <n v="9.9212626999999998"/>
    <n v="-84.083489279999995"/>
    <s v="8 - CINDEA"/>
    <n v="22261860"/>
    <s v="200 metros Este de las Obras del Espiritu Santo"/>
    <n v="444"/>
    <m/>
    <n v="1"/>
    <n v="8"/>
    <n v="18"/>
    <n v="26"/>
    <n v="622"/>
    <s v="SUMA DE MATRICULA EMERGENTE 0, CONVENCIONAL 622 Y ABIERTA 0"/>
  </r>
  <r>
    <s v="San José"/>
    <s v="San José"/>
    <s v="El Carmen"/>
    <s v="Morazán"/>
    <x v="11"/>
    <n v="2"/>
    <s v="Buenaventura Corrales"/>
    <x v="1"/>
    <x v="121"/>
    <n v="9.9361133200000005"/>
    <n v="-84.074315139999996"/>
    <s v="3 - Escuela"/>
    <n v="22483352"/>
    <s v="Calles 7 y 9 Avenida 5"/>
    <n v="810"/>
    <m/>
    <n v="1"/>
    <n v="57"/>
    <n v="0"/>
    <n v="57"/>
    <n v="809"/>
    <m/>
  </r>
  <r>
    <s v="San José"/>
    <s v="San José"/>
    <s v="Catedral"/>
    <s v="La Soledad"/>
    <x v="11"/>
    <n v="2"/>
    <s v="España"/>
    <x v="1"/>
    <x v="122"/>
    <n v="9.9309968400000006"/>
    <n v="-84.074654539999997"/>
    <s v="3 - Escuela"/>
    <n v="22220024"/>
    <s v="Avenida 6 Calles 9 y 11 25 Sur I. La Soledad"/>
    <n v="292"/>
    <m/>
    <n v="1"/>
    <n v="31"/>
    <n v="0"/>
    <n v="31"/>
    <n v="303"/>
    <m/>
  </r>
  <r>
    <s v="San José"/>
    <s v="San José"/>
    <s v="Catedral"/>
    <s v="Dolorosa"/>
    <x v="11"/>
    <n v="2"/>
    <s v="Marcelino García Flamenco"/>
    <x v="1"/>
    <x v="123"/>
    <n v="9.9284845700000002"/>
    <n v="-84.078371129999994"/>
    <s v="3 - Escuela"/>
    <n v="22335425"/>
    <s v="Calle Primera Avenidas 12 y 14"/>
    <n v="407"/>
    <m/>
    <n v="1"/>
    <n v="38"/>
    <n v="0"/>
    <n v="38"/>
    <n v="453"/>
    <m/>
  </r>
  <r>
    <s v="San José"/>
    <s v="San José"/>
    <s v="El Carmen"/>
    <s v="Morazán"/>
    <x v="11"/>
    <n v="2"/>
    <s v="Jardín de Niños Maternal Montesoriano"/>
    <x v="1"/>
    <x v="124"/>
    <n v="9.9360066499999995"/>
    <n v="-84.074141710000006"/>
    <s v="1 - Preescolar"/>
    <n v="22483410"/>
    <s v="Edificio Metalico Frente Parque Jardín Paz"/>
    <n v="233"/>
    <m/>
    <n v="1"/>
    <n v="19"/>
    <n v="0"/>
    <n v="19"/>
    <n v="229"/>
    <m/>
  </r>
  <r>
    <s v="San José"/>
    <s v="San José"/>
    <s v="Catedral"/>
    <s v="Naciones Unidas"/>
    <x v="11"/>
    <n v="2"/>
    <s v="Naciones Unidas"/>
    <x v="1"/>
    <x v="125"/>
    <n v="9.9181405199999997"/>
    <n v="-84.074134670000007"/>
    <s v="3 - Escuela"/>
    <n v="22261586"/>
    <s v="Frente al Colegio SeminaRío"/>
    <n v="377"/>
    <m/>
    <n v="1"/>
    <n v="47"/>
    <n v="0"/>
    <n v="47"/>
    <n v="482"/>
    <m/>
  </r>
  <r>
    <s v="San José"/>
    <s v="San José"/>
    <s v="Catedral"/>
    <s v="Lujan"/>
    <x v="11"/>
    <n v="2"/>
    <s v="República de Chile"/>
    <x v="1"/>
    <x v="126"/>
    <n v="9.9270156699999994"/>
    <n v="-84.070222770000001"/>
    <s v="3 - Escuela"/>
    <n v="22220073"/>
    <s v="75 metros Este de la Antigua Dos Pinos"/>
    <n v="469"/>
    <m/>
    <n v="1"/>
    <n v="40"/>
    <n v="0"/>
    <n v="40"/>
    <n v="504"/>
    <m/>
  </r>
  <r>
    <s v="San José"/>
    <s v="San José"/>
    <s v="El Carmen"/>
    <s v="Aranjuez"/>
    <x v="11"/>
    <n v="2"/>
    <s v="República de México"/>
    <x v="1"/>
    <x v="127"/>
    <n v="9.9396881399999994"/>
    <n v="-84.066580439999996"/>
    <s v="3 - Escuela"/>
    <n v="22220068"/>
    <s v="300 metros Norte 25 Oeste de iglesia Santa Teresita"/>
    <n v="205"/>
    <m/>
    <n v="1"/>
    <n v="6"/>
    <n v="0"/>
    <n v="6"/>
    <n v="0"/>
    <m/>
  </r>
  <r>
    <s v="San José"/>
    <s v="San José"/>
    <s v="Catedral"/>
    <s v="Barrio Lujan"/>
    <x v="11"/>
    <n v="2"/>
    <s v="Jardín de Niños Justo A. Facio"/>
    <x v="1"/>
    <x v="128"/>
    <n v="9.92661938"/>
    <n v="-84.070113640000002"/>
    <s v="1 - Preescolar"/>
    <n v="22220002"/>
    <s v="De las oficinas del Pani 50 metros Oeste"/>
    <n v="121"/>
    <m/>
    <n v="1"/>
    <n v="9"/>
    <n v="0"/>
    <n v="9"/>
    <n v="112"/>
    <m/>
  </r>
  <r>
    <s v="San José"/>
    <s v="San José"/>
    <s v="Catedral"/>
    <s v="La Dolorosa"/>
    <x v="11"/>
    <n v="2"/>
    <s v="Jardín de Niños Arturo Urien Galloso"/>
    <x v="1"/>
    <x v="129"/>
    <n v="9.9280580199999999"/>
    <n v="-84.078658050000001"/>
    <s v="1 - Preescolar"/>
    <n v="22225202"/>
    <s v="Diagonal a La entrada Prin. clínica Biblica"/>
    <n v="204"/>
    <m/>
    <n v="1"/>
    <n v="15"/>
    <n v="0"/>
    <n v="15"/>
    <n v="201"/>
    <m/>
  </r>
  <r>
    <s v="San José"/>
    <s v="San José"/>
    <s v="Catedral"/>
    <s v="Catedral"/>
    <x v="11"/>
    <n v="2"/>
    <s v="Colegio Superior de Señoritas"/>
    <x v="1"/>
    <x v="130"/>
    <n v="9.9316545400000003"/>
    <n v="-84.077296739999994"/>
    <s v="4 - Colegio"/>
    <n v="22214246"/>
    <s v="Calles 3 y 5 Avenidas 4 y 6"/>
    <n v="972"/>
    <m/>
    <n v="1"/>
    <n v="23"/>
    <n v="62"/>
    <n v="85"/>
    <n v="1017"/>
    <m/>
  </r>
  <r>
    <s v="San José"/>
    <s v="San José"/>
    <s v="Catedral"/>
    <s v="Pacifico"/>
    <x v="11"/>
    <n v="2"/>
    <s v="Liceo de Costa Rica"/>
    <x v="1"/>
    <x v="131"/>
    <n v="9.9253584799999999"/>
    <n v="-84.076033879999997"/>
    <s v="4 - Colegio"/>
    <n v="22213792"/>
    <s v="Costado Oeste de plaza González Viquez"/>
    <n v="859"/>
    <m/>
    <n v="1"/>
    <n v="31"/>
    <n v="93"/>
    <n v="124"/>
    <n v="862"/>
    <m/>
  </r>
  <r>
    <s v="San José"/>
    <s v="San José"/>
    <s v="El Carmen"/>
    <s v="Aranjuez"/>
    <x v="11"/>
    <n v="2"/>
    <s v="Unidad Pedagógica Colegio República de México"/>
    <x v="1"/>
    <x v="132"/>
    <n v="9.9396881399999994"/>
    <n v="-84.066580439999996"/>
    <s v="4 - Colegio"/>
    <n v="22220068"/>
    <s v="300 metros Norte iglesia Santa Teresita"/>
    <n v="469"/>
    <m/>
    <n v="1"/>
    <n v="13"/>
    <n v="39"/>
    <n v="52"/>
    <n v="558"/>
    <m/>
  </r>
  <r>
    <s v="San José"/>
    <s v="San José"/>
    <s v="El Carmen"/>
    <s v="Aranjuez"/>
    <x v="11"/>
    <n v="2"/>
    <s v="CEE Escuela Calderón Guardia"/>
    <x v="0"/>
    <x v="133"/>
    <n v="9.93816597"/>
    <n v="-84.068662059999994"/>
    <s v="2 - Especial"/>
    <n v="22224651"/>
    <s v="Av. 9, Ca.13 y 15. Edificio 1335"/>
    <n v="0"/>
    <m/>
    <n v="1"/>
    <n v="1"/>
    <n v="7"/>
    <n v="8"/>
    <n v="112"/>
    <m/>
  </r>
  <r>
    <s v="San José"/>
    <s v="San José"/>
    <s v="Catedral"/>
    <s v="Catedral"/>
    <x v="11"/>
    <n v="2"/>
    <s v="CINDEA Ricardo Jiménez Oreamuno"/>
    <x v="1"/>
    <x v="118"/>
    <n v="9.9240590399999995"/>
    <n v="-84.079020069999999"/>
    <s v="8 - CINDEA"/>
    <n v="40810072"/>
    <s v="100 metros Este de la Maternidad Carit"/>
    <n v="769"/>
    <m/>
    <n v="2"/>
    <n v="0"/>
    <n v="0"/>
    <n v="0"/>
    <m/>
    <m/>
  </r>
  <r>
    <s v="San José"/>
    <s v="San José"/>
    <s v="El Carmen"/>
    <s v="Morazán"/>
    <x v="11"/>
    <n v="2"/>
    <s v="República de Perú-Vitalia Madrigal"/>
    <x v="1"/>
    <x v="134"/>
    <n v="9.9350305700000003"/>
    <n v="-84.075621409999997"/>
    <s v="3 - Escuela"/>
    <n v="22220048"/>
    <s v="San José,Avenida 3 Bis Calles 5 y 7 del Moraz"/>
    <n v="674"/>
    <m/>
    <n v="1"/>
    <n v="62"/>
    <n v="0"/>
    <n v="62"/>
    <n v="704"/>
    <m/>
  </r>
  <r>
    <s v="San José"/>
    <s v="San José"/>
    <s v="Catedral"/>
    <s v="La Soledad"/>
    <x v="11"/>
    <n v="2"/>
    <s v="CONED San José"/>
    <x v="1"/>
    <x v="135"/>
    <n v="9.9309968400000006"/>
    <n v="-84.074654539999997"/>
    <s v="9 - CONED"/>
    <n v="22213803"/>
    <s v="escuela España"/>
    <n v="671"/>
    <m/>
    <n v="1"/>
    <n v="0"/>
    <n v="17"/>
    <n v="17"/>
    <n v="712"/>
    <m/>
  </r>
  <r>
    <s v="San José"/>
    <s v="San José"/>
    <s v="Carmen"/>
    <s v="Barrio Amon"/>
    <x v="11"/>
    <n v="2"/>
    <s v="CNVMTS Oratorío Don Bosco Sor María Romero"/>
    <x v="1"/>
    <x v="119"/>
    <n v="9.9385242100000006"/>
    <n v="-84.079235589999996"/>
    <s v="7 - CNVMTS"/>
    <n v="0"/>
    <m/>
    <n v="0"/>
    <m/>
    <n v="2"/>
    <n v="0"/>
    <n v="0"/>
    <n v="0"/>
    <m/>
    <m/>
  </r>
  <r>
    <s v="San José"/>
    <s v="San José"/>
    <s v="San Francisco de Dos Ríos"/>
    <s v="San Francisco de Dos"/>
    <x v="11"/>
    <n v="3"/>
    <s v="República Dominicana"/>
    <x v="1"/>
    <x v="136"/>
    <n v="9.9111332599999997"/>
    <n v="-84.056893869999996"/>
    <s v="3 - Escuela"/>
    <n v="22260215"/>
    <s v="Costado Norte de la iglesia católica"/>
    <n v="749"/>
    <m/>
    <n v="1"/>
    <n v="52"/>
    <n v="0"/>
    <n v="52"/>
    <n v="1077"/>
    <m/>
  </r>
  <r>
    <s v="San José"/>
    <s v="San José"/>
    <s v="San Francisco de Dos Ríos"/>
    <s v="San Francisco de Dos Ríos"/>
    <x v="11"/>
    <n v="3"/>
    <s v="Jardín de Niños República Dominicana"/>
    <x v="1"/>
    <x v="137"/>
    <n v="9.9125694600000003"/>
    <n v="-84.058574190000002"/>
    <s v="1 - Preescolar"/>
    <n v="22260605"/>
    <s v="200 metros Oeste 200 metros Noroeste de la iglesia católica"/>
    <n v="235"/>
    <m/>
    <n v="1"/>
    <n v="12"/>
    <n v="0"/>
    <n v="12"/>
    <n v="213"/>
    <m/>
  </r>
  <r>
    <s v="San José"/>
    <s v="San José"/>
    <s v="San Francisco de Dos Ríos"/>
    <s v="Camelias"/>
    <x v="11"/>
    <n v="3"/>
    <s v="Santa Marta"/>
    <x v="1"/>
    <x v="138"/>
    <n v="9.9075352500000005"/>
    <n v="-84.066521859999995"/>
    <s v="3 - Escuela"/>
    <n v="22869219"/>
    <s v="250 metros Sur de la Plazoleta Mendez"/>
    <n v="514"/>
    <m/>
    <n v="1"/>
    <n v="48"/>
    <n v="0"/>
    <n v="48"/>
    <n v="605"/>
    <m/>
  </r>
  <r>
    <s v="San José"/>
    <s v="San José"/>
    <s v="San Francisco de Dos Ríos"/>
    <s v="La Cabaña"/>
    <x v="11"/>
    <n v="3"/>
    <s v="CEE Andrea Jiménez"/>
    <x v="0"/>
    <x v="139"/>
    <n v="9.9021069500000003"/>
    <n v="-84.048996500000001"/>
    <s v="2 - Especial"/>
    <n v="22505047"/>
    <s v="De parque Okayama 600 m Este, 400 me Sur, 50 m Este"/>
    <n v="41"/>
    <m/>
    <n v="1"/>
    <n v="19"/>
    <n v="18"/>
    <n v="37"/>
    <n v="45"/>
    <m/>
  </r>
  <r>
    <s v="San José"/>
    <s v="San José"/>
    <s v="San Francisco de Dos Ríos"/>
    <s v="Los Sauces"/>
    <x v="11"/>
    <n v="3"/>
    <s v="CEE Instituto Hellen Keller"/>
    <x v="0"/>
    <x v="140"/>
    <n v="9.9071151999999998"/>
    <n v="-84.067633290000003"/>
    <s v="2 - Especial"/>
    <n v="22263705"/>
    <s v="Del Palí 50 m Oeste"/>
    <n v="0"/>
    <m/>
    <n v="1"/>
    <n v="18"/>
    <n v="42"/>
    <n v="60"/>
    <n v="583"/>
    <m/>
  </r>
  <r>
    <s v="San José"/>
    <s v="Curridabat"/>
    <s v="Curridabat"/>
    <s v="Curridabat"/>
    <x v="11"/>
    <n v="4"/>
    <s v="Juan Santamaría"/>
    <x v="1"/>
    <x v="141"/>
    <n v="9.9118403900000001"/>
    <n v="-84.037415980000006"/>
    <s v="3 - Escuela"/>
    <n v="22720051"/>
    <s v="200 metros Sur de la Parroquia San Antonio Padua"/>
    <n v="792"/>
    <m/>
    <n v="1"/>
    <n v="68"/>
    <n v="0"/>
    <n v="68"/>
    <n v="818"/>
    <m/>
  </r>
  <r>
    <s v="San José"/>
    <s v="Curridabat"/>
    <s v="Sánchez"/>
    <s v="Sánchez"/>
    <x v="11"/>
    <n v="4"/>
    <s v="José ├üngel Vieto Rangel"/>
    <x v="1"/>
    <x v="142"/>
    <n v="9.9268455299999996"/>
    <n v="-84.013609369999998"/>
    <s v="3 - Escuela"/>
    <n v="22736112"/>
    <s v="Carreteraera A Concepción Frente  A Tanque A y A"/>
    <n v="106"/>
    <m/>
    <n v="1"/>
    <n v="14"/>
    <n v="0"/>
    <n v="14"/>
    <n v="153"/>
    <m/>
  </r>
  <r>
    <s v="San José"/>
    <s v="Curridabat"/>
    <s v="Curridabat"/>
    <s v="Curridabat"/>
    <x v="11"/>
    <n v="4"/>
    <s v="Jardín de Niños Sarita Montealegre"/>
    <x v="1"/>
    <x v="143"/>
    <n v="9.9132815099999991"/>
    <n v="-84.033867839999999"/>
    <s v="1 - Preescolar"/>
    <n v="22721664"/>
    <s v="300 metros Sur 50 metros Este del banco nacional"/>
    <n v="233"/>
    <m/>
    <n v="1"/>
    <n v="18"/>
    <n v="0"/>
    <n v="18"/>
    <n v="238"/>
    <m/>
  </r>
  <r>
    <s v="San José"/>
    <s v="Curridabat"/>
    <s v="Tirrases"/>
    <s v="Quince de Agosto"/>
    <x v="11"/>
    <n v="4"/>
    <s v="Quince de Agosto"/>
    <x v="1"/>
    <x v="144"/>
    <n v="9.8986608199999999"/>
    <n v="-84.025315579999997"/>
    <s v="3 - Escuela"/>
    <n v="22766402"/>
    <s v="50 metros Este de la Guardia Rural, Ultima Parada"/>
    <n v="1040"/>
    <m/>
    <n v="1"/>
    <n v="82"/>
    <n v="0"/>
    <n v="82"/>
    <n v="1433"/>
    <m/>
  </r>
  <r>
    <s v="San José"/>
    <s v="Curridabat"/>
    <s v="Sánchez"/>
    <s v="Lomas de Ayarco"/>
    <x v="11"/>
    <n v="4"/>
    <s v="Josefita Jurado de Alvarado"/>
    <x v="1"/>
    <x v="145"/>
    <n v="9.9115735600000008"/>
    <n v="-84.017027760000005"/>
    <s v="3 - Escuela"/>
    <n v="22711617"/>
    <s v="Frente a plaza Cronos. Calle Vieja Tres Ríos"/>
    <n v="149"/>
    <m/>
    <n v="1"/>
    <n v="16"/>
    <n v="0"/>
    <n v="16"/>
    <n v="179"/>
    <m/>
  </r>
  <r>
    <s v="San José"/>
    <s v="Curridabat"/>
    <s v="Granadilla"/>
    <s v="Granadilla Norte"/>
    <x v="11"/>
    <n v="4"/>
    <s v="Granadilla Norte"/>
    <x v="1"/>
    <x v="146"/>
    <n v="9.9342303399999992"/>
    <n v="-84.012662320000004"/>
    <s v="3 - Escuela"/>
    <n v="22737439"/>
    <s v="200 metros Oeste 75 metros SurDe la iglesia católica"/>
    <n v="478"/>
    <m/>
    <n v="1"/>
    <n v="51"/>
    <n v="0"/>
    <n v="51"/>
    <n v="747"/>
    <m/>
  </r>
  <r>
    <s v="San José"/>
    <s v="Curridabat"/>
    <s v="Tirrases"/>
    <s v="Tirrases"/>
    <x v="11"/>
    <n v="4"/>
    <s v="Centro America"/>
    <x v="1"/>
    <x v="147"/>
    <n v="9.9073214299999997"/>
    <n v="-84.037744470000007"/>
    <s v="3 - Escuela"/>
    <n v="22767246"/>
    <s v="200 metros Este y 50 metros Norte de la iglesia Santa Eduviges"/>
    <n v="623"/>
    <m/>
    <n v="1"/>
    <n v="52"/>
    <n v="0"/>
    <n v="52"/>
    <n v="1104"/>
    <m/>
  </r>
  <r>
    <s v="San José"/>
    <s v="Curridabat"/>
    <s v="Sánchez"/>
    <s v="Calle Cabuya"/>
    <x v="11"/>
    <n v="4"/>
    <s v="Franco Costarricense"/>
    <x v="1"/>
    <x v="148"/>
    <n v="9.9284861000000006"/>
    <n v="-84.005309980000007"/>
    <s v="3 - Escuela"/>
    <n v="22736373"/>
    <s v="5 Km Norte de la Casa José Figueres"/>
    <n v="415"/>
    <m/>
    <n v="1"/>
    <n v="14"/>
    <n v="0"/>
    <n v="14"/>
    <n v="630"/>
    <m/>
  </r>
  <r>
    <s v="San José"/>
    <s v="Curridabat"/>
    <s v="Curridabat"/>
    <s v="Cipreses"/>
    <x v="11"/>
    <n v="4"/>
    <s v="Cipreses"/>
    <x v="1"/>
    <x v="149"/>
    <n v="9.9183382800000004"/>
    <n v="-84.027496299999996"/>
    <s v="3 - Escuela"/>
    <n v="22724151"/>
    <s v="Del Bac Sj 600 metros Norte"/>
    <n v="161"/>
    <m/>
    <n v="1"/>
    <n v="17"/>
    <n v="0"/>
    <n v="17"/>
    <n v="268"/>
    <m/>
  </r>
  <r>
    <s v="San José"/>
    <s v="Curridabat"/>
    <s v="Curridabat"/>
    <s v="La Lia"/>
    <x v="11"/>
    <n v="4"/>
    <s v="La Lia"/>
    <x v="1"/>
    <x v="150"/>
    <n v="9.9093127800000005"/>
    <n v="-84.030849540000006"/>
    <s v="3 - Escuela"/>
    <n v="22710280"/>
    <s v="Costado Este del Liceo de Curridabat"/>
    <n v="89"/>
    <m/>
    <n v="1"/>
    <n v="16"/>
    <n v="0"/>
    <n v="16"/>
    <n v="182"/>
    <m/>
  </r>
  <r>
    <s v="San José"/>
    <s v="Curridabat"/>
    <s v="Curridabat"/>
    <s v="Curridabat"/>
    <x v="11"/>
    <n v="4"/>
    <s v="José María Zeledón Brenes"/>
    <x v="1"/>
    <x v="151"/>
    <n v="9.9171152899999999"/>
    <n v="-84.041740689999997"/>
    <s v="3 - Escuela"/>
    <n v="22252430"/>
    <s v="160 metros Oeste de Mudanzas Mundiales."/>
    <n v="118"/>
    <m/>
    <n v="1"/>
    <n v="8"/>
    <n v="0"/>
    <n v="8"/>
    <n v="175"/>
    <m/>
  </r>
  <r>
    <s v="San José"/>
    <s v="Curridabat"/>
    <s v="Sánchez"/>
    <s v="Sánchez"/>
    <x v="11"/>
    <n v="4"/>
    <s v="Liceo Franco Costarricense"/>
    <x v="1"/>
    <x v="152"/>
    <n v="9.9284861000000006"/>
    <n v="-84.005309980000007"/>
    <s v="4 - Colegio"/>
    <n v="22736373"/>
    <s v="5 Km de la Casa de José Figueres"/>
    <n v="300"/>
    <m/>
    <n v="1"/>
    <n v="9"/>
    <n v="11"/>
    <n v="20"/>
    <n v="312"/>
    <m/>
  </r>
  <r>
    <s v="San José"/>
    <s v="Curridabat"/>
    <s v="Curridabat"/>
    <s v="Curridabat"/>
    <x v="11"/>
    <n v="4"/>
    <s v="Liceo de Curridabat"/>
    <x v="1"/>
    <x v="153"/>
    <n v="9.9093611399999997"/>
    <n v="-84.032304449999998"/>
    <s v="4 - Colegio"/>
    <n v="22721261"/>
    <s v="150 metros Sur del ebais de Hacienda Vieja Curridaba"/>
    <n v="753"/>
    <m/>
    <n v="1"/>
    <n v="19"/>
    <n v="52"/>
    <n v="71"/>
    <n v="872"/>
    <m/>
  </r>
  <r>
    <s v="San José"/>
    <s v="Tibás"/>
    <s v="Anselmo Llorente"/>
    <s v="Anselmo Llorente"/>
    <x v="11"/>
    <n v="4"/>
    <s v="Neurosiquiatrica Infantil"/>
    <x v="1"/>
    <x v="154"/>
    <n v="9.9613147000000009"/>
    <n v="-84.062862100000004"/>
    <s v="3 - Escuela"/>
    <n v="22352222"/>
    <s v="50 m Suroeste del Automercado"/>
    <n v="268"/>
    <m/>
    <n v="1"/>
    <n v="33"/>
    <n v="55"/>
    <n v="88"/>
    <n v="271"/>
    <m/>
  </r>
  <r>
    <s v="San José"/>
    <s v="Curridabat"/>
    <s v="Curridabat"/>
    <s v="Curridabat"/>
    <x v="11"/>
    <n v="4"/>
    <s v="CINDEA Ricardo Jiménez-Juan Santamaría"/>
    <x v="1"/>
    <x v="118"/>
    <n v="9.9118403900000001"/>
    <n v="-84.037415980000006"/>
    <s v="8 - CINDEA"/>
    <n v="40810072"/>
    <s v="En sede Escuela Juan SantaMaría"/>
    <n v="218"/>
    <m/>
    <n v="3"/>
    <n v="0"/>
    <n v="0"/>
    <n v="0"/>
    <m/>
    <m/>
  </r>
  <r>
    <s v="San José"/>
    <s v="Curridabat"/>
    <s v="Tirrases"/>
    <s v="15 de Agosto"/>
    <x v="11"/>
    <n v="4"/>
    <s v="Sección Nocturna CTP Uladislao Gamez Solano"/>
    <x v="1"/>
    <x v="155"/>
    <n v="9.8989428999999998"/>
    <n v="-84.026477709999995"/>
    <s v="4 - Colegio"/>
    <n v="22765536"/>
    <s v="Contigo al Cencinai"/>
    <n v="93"/>
    <m/>
    <n v="1"/>
    <n v="21"/>
    <n v="76"/>
    <n v="97"/>
    <n v="1173"/>
    <m/>
  </r>
  <r>
    <s v="San José"/>
    <s v="Curridabat"/>
    <s v="Tirrases"/>
    <s v="15 de Agosto"/>
    <x v="11"/>
    <n v="4"/>
    <s v="CTP Uladislao Gamez Solano"/>
    <x v="1"/>
    <x v="155"/>
    <n v="9.8989428999999998"/>
    <n v="-84.026477709999995"/>
    <s v="4 - Colegio"/>
    <n v="22765536"/>
    <s v="Contigo al Cencinai"/>
    <n v="93"/>
    <m/>
    <n v="2"/>
    <n v="0"/>
    <n v="0"/>
    <n v="0"/>
    <m/>
    <m/>
  </r>
  <r>
    <s v="San José"/>
    <s v="Curridabat"/>
    <s v="Sánchez"/>
    <s v="Granadilla"/>
    <x v="11"/>
    <n v="4"/>
    <s v="Sección Nocturna CTP de Granadilla"/>
    <x v="1"/>
    <x v="156"/>
    <n v="9.9305474199999999"/>
    <n v="-84.0103407"/>
    <s v="4 - Colegio"/>
    <n v="27738916"/>
    <s v="200 metros Noroeste del Residencial Monteran"/>
    <n v="1072"/>
    <m/>
    <n v="1"/>
    <n v="25"/>
    <n v="83"/>
    <n v="108"/>
    <n v="1255"/>
    <m/>
  </r>
  <r>
    <s v="San José"/>
    <s v="Curridabat"/>
    <s v="Sánchez"/>
    <s v="Granadilla"/>
    <x v="11"/>
    <n v="4"/>
    <s v="CTP Granadilla"/>
    <x v="1"/>
    <x v="156"/>
    <n v="9.9305474199999999"/>
    <n v="-84.0103407"/>
    <s v="4 - Colegio"/>
    <n v="27738916"/>
    <s v="200 metros Noroeste del Residencial Monteran"/>
    <n v="1072"/>
    <m/>
    <n v="2"/>
    <n v="0"/>
    <n v="0"/>
    <n v="0"/>
    <m/>
    <m/>
  </r>
  <r>
    <s v="San José"/>
    <s v="Curridabat"/>
    <s v="Tirrases"/>
    <s v="15 de Agosto"/>
    <x v="11"/>
    <n v="4"/>
    <s v="CNVMTS CTP Uladislao Gamez Solano"/>
    <x v="1"/>
    <x v="119"/>
    <n v="9.8989428999999998"/>
    <n v="-84.026477709999995"/>
    <s v="7 - CNVMTS"/>
    <n v="22765536"/>
    <s v="Contigo al Cencinai"/>
    <n v="245"/>
    <m/>
    <n v="3"/>
    <n v="0"/>
    <n v="0"/>
    <n v="0"/>
    <m/>
    <m/>
  </r>
  <r>
    <s v="San José"/>
    <s v="Alajuelita"/>
    <s v="Alajuelita"/>
    <s v="Alajuelita"/>
    <x v="11"/>
    <n v="6"/>
    <s v="Jardín de Niños Central de Alajuelita"/>
    <x v="1"/>
    <x v="157"/>
    <n v="9.8985648499999996"/>
    <n v="-84.095533739999993"/>
    <s v="1 - Preescolar"/>
    <n v="83081028"/>
    <s v="Salon comunal De la Urbanizacion La Chorotega"/>
    <n v="54"/>
    <s v="CERRAR"/>
    <n v="1"/>
    <n v="3"/>
    <n v="0"/>
    <n v="3"/>
    <n v="48"/>
    <m/>
  </r>
  <r>
    <s v="San José"/>
    <s v="Goicoechea"/>
    <s v="Calle Blancos"/>
    <s v="Calle Blancos"/>
    <x v="12"/>
    <n v="1"/>
    <s v="Doctor Ferraz"/>
    <x v="1"/>
    <x v="158"/>
    <n v="9.9429781800000008"/>
    <n v="-84.067669719999998"/>
    <s v="3 - Escuela"/>
    <n v="22480564"/>
    <s v="200 metros Oeste de Femsa"/>
    <n v="251"/>
    <m/>
    <n v="1"/>
    <n v="31"/>
    <n v="0"/>
    <n v="31"/>
    <n v="352"/>
    <m/>
  </r>
  <r>
    <s v="San José"/>
    <s v="Goicoechea"/>
    <s v="San Francisco"/>
    <s v="San Francisco"/>
    <x v="12"/>
    <n v="1"/>
    <s v="Claudio Cortés Castro"/>
    <x v="1"/>
    <x v="159"/>
    <n v="9.9413915300000006"/>
    <n v="-84.068020989999994"/>
    <s v="3 - Escuela"/>
    <n v="22489598"/>
    <s v="300 metros Oeste del Centro Comercial de Guadalupe"/>
    <n v="203"/>
    <m/>
    <n v="1"/>
    <n v="28"/>
    <n v="0"/>
    <n v="28"/>
    <n v="476"/>
    <m/>
  </r>
  <r>
    <s v="San José"/>
    <s v="Goicoechea"/>
    <s v="Guadalupe"/>
    <s v="Guadalupe"/>
    <x v="12"/>
    <n v="1"/>
    <s v="America Central"/>
    <x v="1"/>
    <x v="160"/>
    <n v="9.9480440399999992"/>
    <n v="-84.056018390000006"/>
    <s v="3 - Escuela"/>
    <n v="22254661"/>
    <s v="Frente al gimnasio municipal"/>
    <n v="423"/>
    <m/>
    <n v="1"/>
    <n v="35"/>
    <n v="0"/>
    <n v="35"/>
    <n v="441"/>
    <m/>
  </r>
  <r>
    <s v="San José"/>
    <s v="Goicoechea"/>
    <s v="Guadalupe"/>
    <s v="Guadalupe"/>
    <x v="12"/>
    <n v="1"/>
    <s v="Pilar Jiménez Solis"/>
    <x v="1"/>
    <x v="161"/>
    <n v="9.9489478299999998"/>
    <n v="-84.055638450000004"/>
    <s v="3 - Escuela"/>
    <n v="22259674"/>
    <s v="400 metros Norte de Correos de Costa Rica"/>
    <n v="1141"/>
    <m/>
    <n v="1"/>
    <n v="64"/>
    <n v="0"/>
    <n v="64"/>
    <n v="1085"/>
    <m/>
  </r>
  <r>
    <s v="San José"/>
    <s v="Goicoechea"/>
    <s v="Guadalupe"/>
    <s v="Pilar Jiménez"/>
    <x v="12"/>
    <n v="1"/>
    <s v="Jardín de Niños Flora Chacón Córdoba"/>
    <x v="1"/>
    <x v="162"/>
    <n v="9.9488276100000004"/>
    <n v="-84.056116380000006"/>
    <s v="1 - Preescolar"/>
    <n v="22251809"/>
    <s v="200 metros Noroeste de Aya"/>
    <n v="397"/>
    <m/>
    <n v="1"/>
    <n v="25"/>
    <n v="0"/>
    <n v="25"/>
    <n v="394"/>
    <m/>
  </r>
  <r>
    <s v="San José"/>
    <s v="Goicoechea"/>
    <s v="Guadalupe"/>
    <s v="Guadalupe"/>
    <x v="12"/>
    <n v="1"/>
    <s v="Liceo Napoleón Quesada Salazar"/>
    <x v="1"/>
    <x v="163"/>
    <n v="9.9435086399999992"/>
    <n v="-84.061522870000005"/>
    <s v="4 - Colegio"/>
    <n v="22213885"/>
    <s v="200 metros Este del Centro Comercial de Guadalupe"/>
    <n v="1004"/>
    <m/>
    <n v="1"/>
    <n v="31"/>
    <n v="69"/>
    <n v="100"/>
    <n v="941"/>
    <m/>
  </r>
  <r>
    <s v="San José"/>
    <s v="San José"/>
    <s v="Merced"/>
    <s v="Barrio La Pitahaya"/>
    <x v="12"/>
    <n v="1"/>
    <s v="Unidad Pedagógica José Fidel Tristan"/>
    <x v="1"/>
    <x v="164"/>
    <n v="9.9379215599999995"/>
    <n v="-84.094279799999995"/>
    <s v="4 - Colegio"/>
    <n v="22220017"/>
    <s v="Kfc Paseo Colon, 300 metros Norte y 50 metros Oeste"/>
    <n v="587"/>
    <m/>
    <n v="1"/>
    <n v="13"/>
    <n v="33"/>
    <n v="46"/>
    <n v="626"/>
    <m/>
  </r>
  <r>
    <s v="San José"/>
    <s v="Goicoechea"/>
    <s v="Calle Blancos"/>
    <s v="Montelimar"/>
    <x v="12"/>
    <n v="1"/>
    <s v="Sección Nocturna CTP Calle Blancos"/>
    <x v="1"/>
    <x v="165"/>
    <n v="9.9519336900000006"/>
    <n v="-84.063571100000004"/>
    <s v="4 - Colegio"/>
    <n v="22350428"/>
    <s v="300 metros E 300 metros N de la plaza de Deporte"/>
    <n v="132"/>
    <m/>
    <n v="1"/>
    <n v="24"/>
    <n v="68"/>
    <n v="92"/>
    <n v="856"/>
    <m/>
  </r>
  <r>
    <s v="San José"/>
    <s v="Goicoechea"/>
    <s v="Calle Blancos"/>
    <s v="Montelimar"/>
    <x v="12"/>
    <n v="1"/>
    <s v="CTP Calle Blancos"/>
    <x v="1"/>
    <x v="165"/>
    <n v="9.9519336900000006"/>
    <n v="-84.063571100000004"/>
    <s v="4 - Colegio"/>
    <n v="22350428"/>
    <s v="300 metros E 300 metros N de la plaza de Deporte"/>
    <n v="132"/>
    <m/>
    <n v="2"/>
    <n v="0"/>
    <n v="0"/>
    <n v="0"/>
    <m/>
    <m/>
  </r>
  <r>
    <s v="San José"/>
    <s v="Goicoechea"/>
    <s v="Guadalupe"/>
    <s v="Guadalupe"/>
    <x v="12"/>
    <n v="1"/>
    <s v="CEE Fernando Centeno Guell-Retardo Mental"/>
    <x v="0"/>
    <x v="166"/>
    <n v="9.9431110500000006"/>
    <n v="-84.057924459999995"/>
    <s v="2 - Especial"/>
    <n v="22251583"/>
    <s v="100 m Este del cementerio"/>
    <n v="204"/>
    <m/>
    <n v="1"/>
    <n v="23"/>
    <n v="44"/>
    <n v="67"/>
    <n v="183"/>
    <m/>
  </r>
  <r>
    <s v="San José"/>
    <s v="Goicoechea"/>
    <s v="Guadalupe"/>
    <s v="Guadalupe"/>
    <x v="12"/>
    <n v="1"/>
    <s v="CEE Fernando Centeno Guell-Ciegos y Deficiencias Visuales"/>
    <x v="0"/>
    <x v="167"/>
    <n v="9.9430335500000009"/>
    <n v="-84.057881230000007"/>
    <s v="2 - Especial"/>
    <n v="22252026"/>
    <s v="100 m Este del cementerio de Guadalupe"/>
    <n v="40"/>
    <m/>
    <n v="1"/>
    <n v="15"/>
    <n v="12"/>
    <n v="27"/>
    <n v="47"/>
    <m/>
  </r>
  <r>
    <s v="San José"/>
    <s v="Goicoechea"/>
    <s v="Guadalupe"/>
    <s v="Guadalupe"/>
    <x v="12"/>
    <n v="1"/>
    <s v="CEE Fernando Centeno Guell-Audición y Lenguaje"/>
    <x v="0"/>
    <x v="168"/>
    <n v="9.9429563299999995"/>
    <n v="-84.057838000000004"/>
    <s v="2 - Especial"/>
    <n v="22251583"/>
    <s v="100 m Este del cementerio de Guadalupe"/>
    <n v="45"/>
    <m/>
    <n v="1"/>
    <n v="16"/>
    <n v="13"/>
    <n v="29"/>
    <n v="42"/>
    <m/>
  </r>
  <r>
    <s v="San José"/>
    <s v="Goicoechea"/>
    <s v="Guadalupe"/>
    <s v="Guadalupe"/>
    <x v="12"/>
    <n v="1"/>
    <s v="CEE Atención Integral Goicoechea"/>
    <x v="0"/>
    <x v="169"/>
    <n v="9.9459039199999992"/>
    <n v="-84.056757910000002"/>
    <s v="2 - Especial"/>
    <n v="22256018"/>
    <s v="Costado izquierdo del palacio municipal"/>
    <n v="159"/>
    <m/>
    <n v="1"/>
    <n v="22"/>
    <n v="19"/>
    <n v="41"/>
    <n v="137"/>
    <m/>
  </r>
  <r>
    <s v="San José"/>
    <s v="Goicoechea"/>
    <s v="Guadalupe"/>
    <s v="Guadalupe"/>
    <x v="12"/>
    <n v="1"/>
    <s v="Nocturno José Joaquín Jiménez Núñez"/>
    <x v="1"/>
    <x v="170"/>
    <n v="9.9435086399999992"/>
    <n v="-84.061522870000005"/>
    <s v="4 - Colegio"/>
    <n v="22215349"/>
    <s v="300 metros Oeste del palacio municipal"/>
    <n v="767"/>
    <m/>
    <n v="1"/>
    <n v="17"/>
    <n v="25"/>
    <n v="42"/>
    <n v="695"/>
    <m/>
  </r>
  <r>
    <s v="San José"/>
    <s v="San José"/>
    <s v="Guadalupe"/>
    <s v="Barrio El Pilar"/>
    <x v="12"/>
    <n v="1"/>
    <s v="IEGB America Central"/>
    <x v="1"/>
    <x v="171"/>
    <n v="9.9479993400000009"/>
    <n v="-84.056134740000005"/>
    <s v="4 - Colegio"/>
    <n v="22533401"/>
    <s v="Frente al gimnasio municipal"/>
    <n v="299"/>
    <m/>
    <n v="1"/>
    <n v="6"/>
    <n v="22"/>
    <n v="28"/>
    <n v="308"/>
    <m/>
  </r>
  <r>
    <s v="San José"/>
    <s v="Goicoechea"/>
    <s v="Guadalupe"/>
    <s v="Guadalupe"/>
    <x v="12"/>
    <n v="1"/>
    <s v="CNVMTS Liceo José Joaquín Jiménez Núñez"/>
    <x v="1"/>
    <x v="119"/>
    <n v="9.9435086399999992"/>
    <n v="-84.061522870000005"/>
    <s v="7 - CNVMTS"/>
    <n v="22215706"/>
    <s v="Waltmart Guadalupe Costado Oeste"/>
    <n v="271"/>
    <m/>
    <n v="4"/>
    <n v="0"/>
    <n v="0"/>
    <n v="0"/>
    <m/>
    <m/>
  </r>
  <r>
    <s v="San José"/>
    <s v="Goicoechea"/>
    <s v="Calle Blancos"/>
    <s v="Calle Blancos"/>
    <x v="12"/>
    <n v="1"/>
    <s v="Kinder Hogar San Antonio"/>
    <x v="1"/>
    <x v="172"/>
    <n v="9.9520492600000008"/>
    <n v="-84.056101440000006"/>
    <s v="3 - Escuela"/>
    <n v="0"/>
    <m/>
    <n v="0"/>
    <m/>
    <n v="1"/>
    <n v="1"/>
    <n v="0"/>
    <n v="1"/>
    <n v="0"/>
    <m/>
  </r>
  <r>
    <s v="San José"/>
    <s v="Escazú"/>
    <s v="San Antonio"/>
    <s v="Escazú"/>
    <x v="12"/>
    <n v="3"/>
    <s v="Liceo de Escazú"/>
    <x v="1"/>
    <x v="173"/>
    <n v="9.9144207299999998"/>
    <n v="-84.138028770000005"/>
    <s v="4 - Colegio"/>
    <n v="22280123"/>
    <s v="Frente a Estadio Municipal Nicolas Masis"/>
    <n v="1653"/>
    <m/>
    <n v="1"/>
    <n v="29"/>
    <n v="72"/>
    <n v="101"/>
    <n v="1921"/>
    <m/>
  </r>
  <r>
    <s v="San José"/>
    <s v="Tibás"/>
    <s v="Cinco Esquinas"/>
    <s v="San Rafael"/>
    <x v="12"/>
    <n v="4"/>
    <s v="San Rafael"/>
    <x v="1"/>
    <x v="174"/>
    <n v="9.9467781300000002"/>
    <n v="-84.087376030000001"/>
    <s v="3 - Escuela"/>
    <n v="22235394"/>
    <s v="Urbanizacion Las Lilas"/>
    <n v="276"/>
    <m/>
    <n v="1"/>
    <n v="18"/>
    <n v="0"/>
    <n v="18"/>
    <n v="390"/>
    <m/>
  </r>
  <r>
    <s v="San José"/>
    <s v="Tibás"/>
    <s v="San Juan"/>
    <s v="San Juan"/>
    <x v="12"/>
    <n v="4"/>
    <s v="Jesús Jiménez Zamora"/>
    <x v="1"/>
    <x v="175"/>
    <n v="9.9661924099999997"/>
    <n v="-84.082307819999997"/>
    <s v="3 - Escuela"/>
    <n v="22971378"/>
    <s v="Contigo al Estadio Municipal de Tibas"/>
    <n v="366"/>
    <m/>
    <n v="1"/>
    <n v="37"/>
    <n v="0"/>
    <n v="37"/>
    <n v="456"/>
    <m/>
  </r>
  <r>
    <s v="San José"/>
    <s v="Tibás"/>
    <s v="Cinco Esquinas"/>
    <s v="Cinco Esquinas"/>
    <x v="12"/>
    <n v="4"/>
    <s v="Esmeralda Oreamuno"/>
    <x v="1"/>
    <x v="176"/>
    <n v="9.9468161100000003"/>
    <n v="-84.080728280000002"/>
    <s v="3 - Escuela"/>
    <n v="22219270"/>
    <s v="Diagonal a La iglesia católica"/>
    <n v="517"/>
    <m/>
    <n v="1"/>
    <n v="47"/>
    <n v="0"/>
    <n v="47"/>
    <n v="544"/>
    <m/>
  </r>
  <r>
    <s v="San José"/>
    <s v="Tibás"/>
    <s v="Cinco Esquinas"/>
    <s v="Cinco Esquinas"/>
    <x v="12"/>
    <n v="4"/>
    <s v="Jardín de Niños Esmeralda Oreamuno"/>
    <x v="1"/>
    <x v="177"/>
    <n v="9.9467239999999997"/>
    <n v="-84.080973049999997"/>
    <s v="1 - Preescolar"/>
    <n v="22217148"/>
    <s v="Costado Norte de Play Ground"/>
    <n v="154"/>
    <m/>
    <n v="1"/>
    <n v="1"/>
    <n v="0"/>
    <n v="1"/>
    <n v="150"/>
    <m/>
  </r>
  <r>
    <s v="San José"/>
    <s v="Tibás"/>
    <s v="San Juan"/>
    <s v="San Juan"/>
    <x v="12"/>
    <n v="4"/>
    <s v="Jardín de Niños Miguel Obregón Lizano"/>
    <x v="1"/>
    <x v="178"/>
    <n v="9.9608489200000001"/>
    <n v="-84.079858009999995"/>
    <s v="1 - Preescolar"/>
    <n v="22352682"/>
    <s v="Esquina Suroeste del Parque 100 metros Oeste 75 Sur"/>
    <n v="287"/>
    <m/>
    <n v="1"/>
    <n v="18"/>
    <n v="0"/>
    <n v="18"/>
    <n v="251"/>
    <m/>
  </r>
  <r>
    <s v="San José"/>
    <s v="Tibás"/>
    <s v="San Juan"/>
    <s v="La Florida"/>
    <x v="12"/>
    <n v="4"/>
    <s v="Jardín de Niños José Rafael Araya Rojas"/>
    <x v="1"/>
    <x v="179"/>
    <n v="9.9634394000000004"/>
    <n v="-84.065580319999995"/>
    <s v="1 - Preescolar"/>
    <n v="22357682"/>
    <s v="200 metros Noroeste de Rostipollos"/>
    <n v="114"/>
    <m/>
    <n v="1"/>
    <n v="7"/>
    <n v="0"/>
    <n v="7"/>
    <n v="102"/>
    <m/>
  </r>
  <r>
    <s v="San José"/>
    <s v="Tibás"/>
    <s v="San Juan"/>
    <s v="Florida"/>
    <x v="12"/>
    <n v="4"/>
    <s v="José Rafael Araya Rojas"/>
    <x v="1"/>
    <x v="180"/>
    <n v="9.9630315500000002"/>
    <n v="-84.063923560000006"/>
    <s v="3 - Escuela"/>
    <n v="22350146"/>
    <s v="150 metros Norte 150 metros metros Este de Rostipollos"/>
    <n v="440"/>
    <m/>
    <n v="1"/>
    <n v="33"/>
    <n v="0"/>
    <n v="33"/>
    <n v="469"/>
    <m/>
  </r>
  <r>
    <s v="San José"/>
    <s v="Tibás"/>
    <s v="Anselmo Llorente"/>
    <s v="Llorente"/>
    <x v="12"/>
    <n v="4"/>
    <s v="Monseñor Anselmo Llorente"/>
    <x v="1"/>
    <x v="181"/>
    <n v="9.9554432899999998"/>
    <n v="-84.069322740000004"/>
    <s v="3 - Escuela"/>
    <n v="22352071"/>
    <s v="Del Price Smart 100 metros al Oeste"/>
    <n v="192"/>
    <m/>
    <n v="1"/>
    <n v="30"/>
    <n v="0"/>
    <n v="30"/>
    <n v="283"/>
    <m/>
  </r>
  <r>
    <s v="San José"/>
    <s v="Tibás"/>
    <s v="Anselmo Llorente"/>
    <s v="Jardínes"/>
    <x v="12"/>
    <n v="4"/>
    <s v="Jardín de Niños Jardínés de Tibás"/>
    <x v="1"/>
    <x v="182"/>
    <n v="9.9603114799999997"/>
    <n v="-84.069561329999999"/>
    <s v="1 - Preescolar"/>
    <n v="22360248"/>
    <s v="300 metros Sur 100 metros Oeste de Perimercados"/>
    <n v="67"/>
    <m/>
    <n v="1"/>
    <n v="4"/>
    <n v="0"/>
    <n v="4"/>
    <n v="63"/>
    <m/>
  </r>
  <r>
    <s v="San José"/>
    <s v="Tibás"/>
    <s v="San Juan"/>
    <s v="San Juan"/>
    <x v="12"/>
    <n v="4"/>
    <s v="Miguel Obregon Lizano"/>
    <x v="1"/>
    <x v="183"/>
    <n v="9.9601184000000007"/>
    <n v="-84.079700549999998"/>
    <s v="3 - Escuela"/>
    <n v="22353582"/>
    <s v="175 metros de la esquina Suroeste del Parque Tibas"/>
    <n v="823"/>
    <m/>
    <n v="1"/>
    <n v="57"/>
    <n v="0"/>
    <n v="57"/>
    <n v="1186"/>
    <m/>
  </r>
  <r>
    <s v="San José"/>
    <s v="Tibás"/>
    <s v="San Juan"/>
    <s v="San Juan"/>
    <x v="12"/>
    <n v="4"/>
    <s v="Liceo Mauro Fernández Acuna"/>
    <x v="1"/>
    <x v="184"/>
    <n v="9.9575421100000003"/>
    <n v="-84.08078931"/>
    <s v="4 - Colegio"/>
    <n v="22400123"/>
    <s v="200 metros Oeste 125 Norte de Antojitos"/>
    <n v="896"/>
    <m/>
    <n v="1"/>
    <n v="26"/>
    <n v="55"/>
    <n v="81"/>
    <n v="931"/>
    <m/>
  </r>
  <r>
    <s v="San José"/>
    <s v="Tibás"/>
    <s v="San Juan"/>
    <s v="Florida"/>
    <x v="12"/>
    <n v="4"/>
    <s v="Unidad Pedagógica José Rafael Araya Rojas"/>
    <x v="1"/>
    <x v="185"/>
    <n v="9.9630315500000002"/>
    <n v="-84.063923560000006"/>
    <s v="4 - Colegio"/>
    <n v="22350146"/>
    <s v="150 metros Norte 150 metros metros Este de Rostipollos"/>
    <n v="739"/>
    <m/>
    <n v="1"/>
    <n v="11"/>
    <n v="46"/>
    <n v="57"/>
    <n v="799"/>
    <m/>
  </r>
  <r>
    <s v="San José"/>
    <s v="Tibás"/>
    <s v="San Juan"/>
    <s v="San Juan"/>
    <x v="12"/>
    <n v="4"/>
    <s v="Nocturno Braulio Carrillo"/>
    <x v="1"/>
    <x v="186"/>
    <n v="9.9575421100000003"/>
    <n v="-84.08078931"/>
    <s v="4 - Colegio"/>
    <n v="22355335"/>
    <s v="200 metros Oeste 50 metros Sur del banco nacional"/>
    <n v="267"/>
    <m/>
    <n v="1"/>
    <n v="11"/>
    <n v="16"/>
    <n v="27"/>
    <n v="243"/>
    <m/>
  </r>
  <r>
    <s v="San José"/>
    <s v="Tibás"/>
    <s v="San Juan"/>
    <s v="San Juan"/>
    <x v="12"/>
    <n v="4"/>
    <s v="CNVMTS Nocturno Braulio Carrillo"/>
    <x v="1"/>
    <x v="119"/>
    <n v="9.9575421100000003"/>
    <n v="-84.08078931"/>
    <s v="7 - CNVMTS"/>
    <n v="22363929"/>
    <s v="De Antojitos de Tibas 200 metros Oeste 200 metros Noroeste"/>
    <n v="186"/>
    <m/>
    <n v="5"/>
    <n v="0"/>
    <n v="0"/>
    <n v="0"/>
    <m/>
    <m/>
  </r>
  <r>
    <s v="San José"/>
    <s v="Moravia"/>
    <s v="San Jerónimo"/>
    <s v="Platanares"/>
    <x v="12"/>
    <n v="5"/>
    <s v="Platanares"/>
    <x v="1"/>
    <x v="187"/>
    <n v="10.001615989999999"/>
    <n v="-84.012367620000006"/>
    <s v="3 - Escuela"/>
    <n v="25290121"/>
    <s v="600 metros Oeste de la iglesia católica"/>
    <n v="249"/>
    <m/>
    <n v="1"/>
    <n v="28"/>
    <n v="0"/>
    <n v="28"/>
    <n v="349"/>
    <m/>
  </r>
  <r>
    <s v="San José"/>
    <s v="Moravia"/>
    <s v="San Vicente"/>
    <s v="La Isla"/>
    <x v="12"/>
    <n v="5"/>
    <s v="La Isla"/>
    <x v="1"/>
    <x v="188"/>
    <n v="9.9715174500000003"/>
    <n v="-84.043991149999997"/>
    <s v="3 - Escuela"/>
    <n v="22355093"/>
    <s v="150 metros metros Este 125 Sur del templo católico"/>
    <n v="307"/>
    <m/>
    <n v="1"/>
    <n v="36"/>
    <n v="0"/>
    <n v="36"/>
    <n v="449"/>
    <m/>
  </r>
  <r>
    <s v="San José"/>
    <s v="Moravia"/>
    <s v="San Vicente"/>
    <s v="San Vicente"/>
    <x v="12"/>
    <n v="5"/>
    <s v="Porfirio Brenes Castro"/>
    <x v="1"/>
    <x v="189"/>
    <n v="9.9609598899999998"/>
    <n v="-84.04930315"/>
    <s v="3 - Escuela"/>
    <n v="22356606"/>
    <s v="Costado Sur de la iglesia católica"/>
    <n v="937"/>
    <m/>
    <n v="1"/>
    <n v="61"/>
    <n v="0"/>
    <n v="61"/>
    <n v="941"/>
    <m/>
  </r>
  <r>
    <s v="San José"/>
    <s v="Moravia"/>
    <s v="San Vicente"/>
    <s v="San Vicente"/>
    <x v="12"/>
    <n v="5"/>
    <s v="Jardín de Niños Porfirio Brenes Castro"/>
    <x v="1"/>
    <x v="190"/>
    <n v="9.9605349699999994"/>
    <n v="-84.049040629999993"/>
    <s v="1 - Preescolar"/>
    <n v="22973464"/>
    <s v="100 metros Sur de la iglesia católica"/>
    <n v="285"/>
    <m/>
    <n v="1"/>
    <n v="13"/>
    <n v="0"/>
    <n v="13"/>
    <n v="285"/>
    <m/>
  </r>
  <r>
    <s v="San José"/>
    <s v="Moravia"/>
    <s v="San Vicente"/>
    <s v="San Blas"/>
    <x v="12"/>
    <n v="5"/>
    <s v="San Blas"/>
    <x v="1"/>
    <x v="191"/>
    <n v="9.9661633199999997"/>
    <n v="-84.037172740000003"/>
    <s v="3 - Escuela"/>
    <n v="22852583"/>
    <s v="175 metros Este del Pali de San Blas de Moravia"/>
    <n v="401"/>
    <m/>
    <n v="1"/>
    <n v="43"/>
    <n v="0"/>
    <n v="43"/>
    <n v="541"/>
    <m/>
  </r>
  <r>
    <s v="San José"/>
    <s v="Moravia"/>
    <s v="San Jerónimo"/>
    <s v="San Jerónimo"/>
    <x v="12"/>
    <n v="5"/>
    <s v="San Jerónimo"/>
    <x v="1"/>
    <x v="192"/>
    <n v="10.00583572"/>
    <n v="-84.016672560000004"/>
    <s v="3 - Escuela"/>
    <n v="22923618"/>
    <s v="Contigo a La Policia de Proximidad"/>
    <n v="177"/>
    <m/>
    <n v="1"/>
    <n v="19"/>
    <n v="0"/>
    <n v="19"/>
    <n v="239"/>
    <m/>
  </r>
  <r>
    <s v="San José"/>
    <s v="Moravia"/>
    <s v="San Vicente"/>
    <s v="San Vicente"/>
    <x v="12"/>
    <n v="5"/>
    <s v="Liceo de Moravia"/>
    <x v="1"/>
    <x v="193"/>
    <n v="9.9663433300000008"/>
    <n v="-84.046444309999998"/>
    <s v="4 - Colegio"/>
    <n v="22359282"/>
    <s v="125 metros Norte 25 Este del Estadio Pipilo Umaña"/>
    <n v="1320"/>
    <m/>
    <n v="1"/>
    <n v="22"/>
    <n v="87"/>
    <n v="109"/>
    <n v="1436"/>
    <m/>
  </r>
  <r>
    <s v="San José"/>
    <s v="Moravia"/>
    <s v="San Vicente"/>
    <s v="San Vicente"/>
    <x v="12"/>
    <n v="5"/>
    <s v="Liceo Laboratorio Emma Gamboa Ucr"/>
    <x v="1"/>
    <x v="194"/>
    <n v="9.9642916499999998"/>
    <n v="-84.054199839999995"/>
    <s v="4 - Colegio"/>
    <n v="22356785"/>
    <s v="100 metros Este del Antiguo Colegio Lincoln"/>
    <n v="432"/>
    <m/>
    <n v="1"/>
    <n v="11"/>
    <n v="34"/>
    <n v="45"/>
    <n v="455"/>
    <m/>
  </r>
  <r>
    <s v="San José"/>
    <s v="Tibás"/>
    <s v="Colima"/>
    <s v="Cuatro Reinas"/>
    <x v="12"/>
    <n v="5"/>
    <s v="Unidad Pedagógica Cuatro Reinas"/>
    <x v="1"/>
    <x v="195"/>
    <n v="9.9618192499999996"/>
    <n v="-84.091521810000003"/>
    <s v="4 - Colegio"/>
    <n v="22975986"/>
    <s v="100 metros Norte de plaza de deportes, Cuatro Reinas"/>
    <n v="192"/>
    <m/>
    <n v="1"/>
    <n v="8"/>
    <n v="28"/>
    <n v="36"/>
    <n v="295"/>
    <m/>
  </r>
  <r>
    <s v="San José"/>
    <s v="Moravia"/>
    <s v="San Jerónimo"/>
    <s v="San Jerónimo"/>
    <x v="12"/>
    <n v="5"/>
    <s v="CTP Abelardo Bonilla Baldares"/>
    <x v="1"/>
    <x v="196"/>
    <n v="9.9926347199999999"/>
    <n v="-84.024029630000001"/>
    <s v="4 - Colegio"/>
    <n v="22947119"/>
    <s v="125 metros de la escuela Apolinar Lobo Umana"/>
    <n v="806"/>
    <m/>
    <n v="1"/>
    <n v="18"/>
    <n v="73"/>
    <n v="91"/>
    <n v="900"/>
    <m/>
  </r>
  <r>
    <s v="San José"/>
    <s v="Moravia"/>
    <s v="San Jerónimo"/>
    <s v="San Jerónimo"/>
    <x v="12"/>
    <n v="5"/>
    <s v="Sección Nocturna CTP Abelardo Bonilla Baldares"/>
    <x v="1"/>
    <x v="196"/>
    <n v="9.9926347199999999"/>
    <n v="-84.024029630000001"/>
    <s v="4 - Colegio"/>
    <n v="22947119"/>
    <s v="125 metros de la escuela Apolinar Lobo Umana"/>
    <n v="806"/>
    <m/>
    <n v="2"/>
    <n v="0"/>
    <n v="0"/>
    <n v="0"/>
    <n v="900"/>
    <m/>
  </r>
  <r>
    <s v="San José"/>
    <s v="Moravia"/>
    <s v="San Vicente"/>
    <s v="San Vicente"/>
    <x v="12"/>
    <n v="5"/>
    <s v="CINDEA Moravia"/>
    <x v="1"/>
    <x v="197"/>
    <n v="9.9663433300000008"/>
    <n v="-84.046444309999998"/>
    <s v="8 - CINDEA"/>
    <n v="84712639"/>
    <s v="Frente a iglesia católica de San Rafael"/>
    <n v="269"/>
    <m/>
    <n v="1"/>
    <n v="4"/>
    <n v="13"/>
    <n v="17"/>
    <n v="371"/>
    <s v="SUMA DE MATRICULA EMERGENTE 15, CONVENCIONAL 356 Y ABIERTA 0"/>
  </r>
  <r>
    <s v="San José"/>
    <s v="Vázquez de Coronado"/>
    <s v="San Rafael"/>
    <s v="Pato de Agua"/>
    <x v="12"/>
    <n v="6"/>
    <s v="Patio de Agua"/>
    <x v="1"/>
    <x v="198"/>
    <n v="9.9748948300000002"/>
    <n v="-83.965086380000002"/>
    <s v="3 - Escuela"/>
    <n v="22922626"/>
    <s v="3 Km Sureste del La iglesia San Rafael"/>
    <n v="43"/>
    <m/>
    <n v="1"/>
    <n v="11"/>
    <n v="0"/>
    <n v="11"/>
    <n v="65"/>
    <m/>
  </r>
  <r>
    <s v="San José"/>
    <s v="Vázquez de Coronado"/>
    <s v="San Rafael"/>
    <s v="Nubes"/>
    <x v="12"/>
    <n v="6"/>
    <s v="Las Nubes"/>
    <x v="1"/>
    <x v="199"/>
    <n v="9.9870766500000006"/>
    <n v="-83.960984589999995"/>
    <s v="3 - Escuela"/>
    <n v="22922361"/>
    <s v="De la iglesia San Rafael 3 Km Izq En Callepric"/>
    <n v="79"/>
    <m/>
    <n v="1"/>
    <n v="13"/>
    <n v="0"/>
    <n v="13"/>
    <n v="126"/>
    <m/>
  </r>
  <r>
    <s v="San José"/>
    <s v="Vázquez de Coronado"/>
    <s v="San Rafael"/>
    <s v="San Rafael"/>
    <x v="12"/>
    <n v="6"/>
    <s v="San Rafael"/>
    <x v="1"/>
    <x v="200"/>
    <n v="9.9805419999999998"/>
    <n v="-83.990952399999998"/>
    <s v="3 - Escuela"/>
    <n v="22294089"/>
    <s v="300 metros Noreste de la iglesia San Rafael"/>
    <n v="471"/>
    <m/>
    <n v="1"/>
    <n v="37"/>
    <n v="0"/>
    <n v="37"/>
    <n v="647"/>
    <m/>
  </r>
  <r>
    <s v="San José"/>
    <s v="Vázquez de Coronado"/>
    <s v="San Rafael"/>
    <s v="Nubes"/>
    <x v="12"/>
    <n v="6"/>
    <s v="Instituto de Educación Integral"/>
    <x v="1"/>
    <x v="201"/>
    <n v="9.9860034399999993"/>
    <n v="-83.95959277"/>
    <s v="4 - Colegio"/>
    <n v="25290494"/>
    <s v="De la Escuela 300 metros Sureste"/>
    <n v="144"/>
    <m/>
    <n v="1"/>
    <n v="3"/>
    <n v="16"/>
    <n v="19"/>
    <n v="136"/>
    <m/>
  </r>
  <r>
    <s v="San José"/>
    <s v="Vázquez de Coronado"/>
    <s v="Cascajal"/>
    <s v="Cascajal"/>
    <x v="12"/>
    <n v="6"/>
    <s v="Liceo de Cascajal"/>
    <x v="1"/>
    <x v="202"/>
    <n v="9.9881738799999997"/>
    <n v="-83.95570506"/>
    <s v="4 - Colegio"/>
    <n v="22943651"/>
    <s v="Contigo a La escuela Pio Xii"/>
    <n v="321"/>
    <m/>
    <n v="1"/>
    <n v="10"/>
    <n v="33"/>
    <n v="43"/>
    <n v="395"/>
    <m/>
  </r>
  <r>
    <s v="San José"/>
    <s v="San José"/>
    <s v="Merced"/>
    <s v="Claret"/>
    <x v="13"/>
    <n v="1"/>
    <s v="Costa Rica"/>
    <x v="1"/>
    <x v="203"/>
    <n v="9.9423928299999993"/>
    <n v="-84.093076080000003"/>
    <s v="3 - Escuela"/>
    <n v="22220084"/>
    <s v="Costado de la Terminal De los Buses Barrio Mexico"/>
    <n v="222"/>
    <m/>
    <n v="1"/>
    <n v="28"/>
    <n v="0"/>
    <n v="28"/>
    <n v="319"/>
    <m/>
  </r>
  <r>
    <s v="San José"/>
    <s v="San José"/>
    <s v="Merced"/>
    <s v="Pitahaya"/>
    <x v="13"/>
    <n v="1"/>
    <s v="José Fidel Tristan"/>
    <x v="1"/>
    <x v="204"/>
    <n v="9.9379215599999995"/>
    <n v="-84.094279799999995"/>
    <s v="3 - Escuela"/>
    <n v="22220017"/>
    <s v="Avenida 3B, Calles 32 y 34 Barrio Pitahaya"/>
    <n v="353"/>
    <m/>
    <n v="1"/>
    <n v="26"/>
    <n v="0"/>
    <n v="26"/>
    <n v="375"/>
    <m/>
  </r>
  <r>
    <s v="San José"/>
    <s v="San José"/>
    <s v="Merced"/>
    <s v="Cocacola"/>
    <x v="13"/>
    <n v="1"/>
    <s v="Juan Rafael Mora  Porras"/>
    <x v="1"/>
    <x v="205"/>
    <n v="9.93617244"/>
    <n v="-84.088695000000001"/>
    <s v="3 - Escuela"/>
    <n v="22583168"/>
    <s v="Calles 22 y 24, Avenida Primera, Paseo Colon"/>
    <n v="882"/>
    <m/>
    <n v="1"/>
    <n v="60"/>
    <n v="0"/>
    <n v="60"/>
    <n v="937"/>
    <m/>
  </r>
  <r>
    <s v="San José"/>
    <s v="San José"/>
    <s v="Mata Redonda"/>
    <s v="Sabana Sur"/>
    <x v="13"/>
    <n v="1"/>
    <s v="Rafael Francisco Osejo"/>
    <x v="1"/>
    <x v="206"/>
    <n v="9.9329687599999996"/>
    <n v="-84.109773869999998"/>
    <s v="3 - Escuela"/>
    <n v="22323857"/>
    <s v="Contigo al Mag"/>
    <n v="330"/>
    <m/>
    <n v="1"/>
    <n v="25"/>
    <n v="0"/>
    <n v="25"/>
    <n v="372"/>
    <m/>
  </r>
  <r>
    <s v="San José"/>
    <s v="San José"/>
    <s v="Merced"/>
    <s v="Barrio México"/>
    <x v="13"/>
    <n v="1"/>
    <s v="República de Argentina"/>
    <x v="1"/>
    <x v="207"/>
    <n v="9.9409134699999999"/>
    <n v="-84.084579849999997"/>
    <s v="3 - Escuela"/>
    <n v="22335097"/>
    <s v="Calle 14, Avenidas 11 y 13"/>
    <n v="476"/>
    <m/>
    <n v="1"/>
    <n v="39"/>
    <n v="0"/>
    <n v="39"/>
    <n v="581"/>
    <m/>
  </r>
  <r>
    <s v="San José"/>
    <s v="San José"/>
    <s v="Merced"/>
    <s v="Barrio México"/>
    <x v="13"/>
    <n v="1"/>
    <s v="Jardín de Niños Juan Rafael Mora"/>
    <x v="1"/>
    <x v="208"/>
    <n v="9.9363197099999994"/>
    <n v="-84.089154800000003"/>
    <s v="1 - Preescolar"/>
    <n v="22219224"/>
    <s v="Detrás de Torre Mercedes, Paseo Colon"/>
    <n v="278"/>
    <m/>
    <n v="1"/>
    <n v="1"/>
    <n v="0"/>
    <n v="1"/>
    <n v="247"/>
    <m/>
  </r>
  <r>
    <s v="San José"/>
    <s v="San José"/>
    <s v="Merced"/>
    <s v="Barrio México"/>
    <x v="13"/>
    <n v="1"/>
    <s v="Jardín de Niños Margarita Esquivel"/>
    <x v="1"/>
    <x v="209"/>
    <n v="9.9408654399999996"/>
    <n v="-84.084965710000006"/>
    <s v="1 - Preescolar"/>
    <n v="22220053"/>
    <s v="Detrás de la escuela República Argentina"/>
    <n v="186"/>
    <m/>
    <n v="1"/>
    <n v="2"/>
    <n v="0"/>
    <n v="2"/>
    <n v="220"/>
    <m/>
  </r>
  <r>
    <s v="San José"/>
    <s v="San José"/>
    <s v="Merced"/>
    <s v="Claret"/>
    <x v="13"/>
    <n v="1"/>
    <s v="Liceo de San José"/>
    <x v="1"/>
    <x v="210"/>
    <n v="9.9431613599999995"/>
    <n v="-84.091106499999995"/>
    <s v="4 - Colegio"/>
    <n v="22213849"/>
    <s v="600 metros Oeste del Costado Norte iglesia católica"/>
    <n v="900"/>
    <m/>
    <n v="1"/>
    <n v="1"/>
    <n v="53"/>
    <n v="54"/>
    <n v="1167"/>
    <m/>
  </r>
  <r>
    <s v="San José"/>
    <s v="San José"/>
    <s v="Mata Redonda"/>
    <s v="Sabana Sur"/>
    <x v="13"/>
    <n v="1"/>
    <s v="CTP Educación Comercial  y de Servicios"/>
    <x v="1"/>
    <x v="211"/>
    <n v="9.9290798700000007"/>
    <n v="-84.105151730000003"/>
    <s v="4 - Colegio"/>
    <n v="22324780"/>
    <s v="100 metros Oeste iglesia El Perpetuo Socorro"/>
    <n v="518"/>
    <m/>
    <n v="1"/>
    <n v="20"/>
    <n v="48"/>
    <n v="68"/>
    <n v="521"/>
    <m/>
  </r>
  <r>
    <s v="San José"/>
    <s v="San José"/>
    <s v="Merced"/>
    <s v="Merced"/>
    <x v="13"/>
    <n v="1"/>
    <s v="CEE La Pitahaya"/>
    <x v="0"/>
    <x v="212"/>
    <n v="9.94089679"/>
    <n v="-84.096726459999999"/>
    <s v="2 - Especial"/>
    <n v="22563253"/>
    <s v="600 m Norte del Banco de Costa Rica del Paseo Colón"/>
    <n v="232"/>
    <m/>
    <n v="1"/>
    <n v="31"/>
    <n v="38"/>
    <n v="69"/>
    <n v="236"/>
    <m/>
  </r>
  <r>
    <s v="San José"/>
    <s v="San José"/>
    <s v="Merced"/>
    <s v="Claret"/>
    <x v="13"/>
    <n v="1"/>
    <s v="IPEC San José"/>
    <x v="1"/>
    <x v="213"/>
    <n v="9.9423928299999993"/>
    <n v="-84.093076080000003"/>
    <s v="6 - IPEC"/>
    <n v="22336329"/>
    <s v="Contigo a La escuela Costa Rica"/>
    <n v="1594"/>
    <m/>
    <n v="1"/>
    <n v="9"/>
    <n v="25"/>
    <n v="34"/>
    <n v="1440"/>
    <s v="SUMA DE MATRICULA CONVENCIONAL 497 Y CURSOS LIBRES 943"/>
  </r>
  <r>
    <s v="San José"/>
    <s v="San José"/>
    <s v="Hospital"/>
    <s v="Don Bosco"/>
    <x v="13"/>
    <n v="1"/>
    <s v="CINDEA María Mazzarello"/>
    <x v="1"/>
    <x v="214"/>
    <n v="9.9341350800000008"/>
    <n v="-84.094204989999994"/>
    <s v="8 - CINDEA"/>
    <n v="22566748"/>
    <s v="Mc Donalds Paseo Colon,100 y 50 Oe"/>
    <n v="1291"/>
    <m/>
    <n v="1"/>
    <n v="4"/>
    <n v="19"/>
    <n v="23"/>
    <n v="1861"/>
    <s v="SUMA DE MATRICULA EMERGENTE 1,400, CONVENCIONAL 171 Y ABIERTA 290"/>
  </r>
  <r>
    <s v="San José"/>
    <s v="San José"/>
    <s v="Merced"/>
    <s v="Barrio México"/>
    <x v="13"/>
    <n v="1"/>
    <s v="Alberto Manuel Brenes Mora"/>
    <x v="1"/>
    <x v="215"/>
    <n v="9.9409134699999999"/>
    <n v="-84.084579849999997"/>
    <s v="5 - Escuela Nocturna"/>
    <n v="22299282"/>
    <s v="100 metros Este del banco nacional de Cr, Barrio M"/>
    <n v="73"/>
    <m/>
    <n v="1"/>
    <n v="11"/>
    <n v="0"/>
    <n v="11"/>
    <n v="61"/>
    <m/>
  </r>
  <r>
    <s v="San José"/>
    <s v="San José"/>
    <s v="Merced"/>
    <s v="Barrio México"/>
    <x v="13"/>
    <n v="1"/>
    <s v="CINDEA Alberto Brenes Mora"/>
    <x v="1"/>
    <x v="215"/>
    <n v="9.9409134699999999"/>
    <n v="-84.084579849999997"/>
    <s v="8 - CINDEA"/>
    <n v="22229282"/>
    <s v="100 metros Este del Bncr, escuela Argentina"/>
    <n v="504"/>
    <m/>
    <n v="2"/>
    <n v="0"/>
    <n v="17"/>
    <n v="17"/>
    <n v="459"/>
    <s v="SUMA DE MATRICULA EMERGENTE 0, CONVENCIONAL 459 Y ABIERTA 0"/>
  </r>
  <r>
    <s v="San José"/>
    <s v="San José"/>
    <s v="Merced"/>
    <s v="Barrio México"/>
    <x v="13"/>
    <n v="1"/>
    <s v="CNVMTS Liceo San José"/>
    <x v="1"/>
    <x v="119"/>
    <n v="9.9431613599999995"/>
    <n v="-84.091106499999995"/>
    <s v="7 - CNVMTS"/>
    <n v="22588534"/>
    <s v="500 metros Oeste iglesia católica Barrio Mexico"/>
    <n v="180"/>
    <m/>
    <n v="6"/>
    <n v="0"/>
    <n v="0"/>
    <n v="0"/>
    <m/>
    <m/>
  </r>
  <r>
    <s v="San José"/>
    <s v="Escazú"/>
    <s v="San Antonio"/>
    <s v="El Carmen"/>
    <x v="13"/>
    <n v="3"/>
    <s v="El Carmen"/>
    <x v="1"/>
    <x v="216"/>
    <n v="9.8967533999999997"/>
    <n v="-84.141211839999997"/>
    <s v="3 - Escuela"/>
    <n v="22881378"/>
    <s v="25 metros Sur de iglesia católica, El Carmen"/>
    <n v="230"/>
    <m/>
    <n v="1"/>
    <n v="26"/>
    <n v="0"/>
    <n v="26"/>
    <n v="402"/>
    <m/>
  </r>
  <r>
    <s v="San José"/>
    <s v="Escazú"/>
    <s v="San Antonio"/>
    <s v="San Francisco de Dos Ríos"/>
    <x v="13"/>
    <n v="3"/>
    <s v="David Marín Hidalgo"/>
    <x v="1"/>
    <x v="217"/>
    <n v="9.9032701700000008"/>
    <n v="-84.159653539999994"/>
    <s v="3 - Escuela"/>
    <n v="22886197"/>
    <s v="200 metros Sur de la iglesia católica"/>
    <n v="39"/>
    <m/>
    <n v="1"/>
    <n v="5"/>
    <n v="0"/>
    <n v="5"/>
    <n v="80"/>
    <m/>
  </r>
  <r>
    <s v="San José"/>
    <s v="Escazú"/>
    <s v="San Rafael"/>
    <s v="Pinar"/>
    <x v="13"/>
    <n v="3"/>
    <s v="Bello Horizonte"/>
    <x v="1"/>
    <x v="218"/>
    <n v="9.9193508700000006"/>
    <n v="-84.130007640000002"/>
    <s v="3 - Escuela"/>
    <n v="22289059"/>
    <s v="75 metros Noroeste  de la iglesia católica"/>
    <n v="245"/>
    <m/>
    <n v="1"/>
    <n v="33"/>
    <n v="0"/>
    <n v="33"/>
    <n v="378"/>
    <m/>
  </r>
  <r>
    <s v="San José"/>
    <s v="Escazú"/>
    <s v="San Rafael"/>
    <s v="Guachipelin"/>
    <x v="13"/>
    <n v="3"/>
    <s v="Guachipelín"/>
    <x v="1"/>
    <x v="219"/>
    <n v="9.9443353600000002"/>
    <n v="-84.159353820000007"/>
    <s v="3 - Escuela"/>
    <n v="22281758"/>
    <s v="600 metros Sur de Construplaza"/>
    <n v="429"/>
    <m/>
    <n v="1"/>
    <n v="41"/>
    <n v="0"/>
    <n v="41"/>
    <n v="668"/>
    <m/>
  </r>
  <r>
    <s v="San José"/>
    <s v="Escazú"/>
    <s v="San Antonio"/>
    <s v="San Antonio"/>
    <x v="13"/>
    <n v="3"/>
    <s v="Benjamin Herrera Angulo"/>
    <x v="1"/>
    <x v="220"/>
    <n v="9.9154827399999999"/>
    <n v="-84.138043710000005"/>
    <s v="3 - Escuela"/>
    <n v="22881725"/>
    <s v="Del templo Cat.San Miguel, 600 metros Sur y 200 metros Oeste"/>
    <n v="750"/>
    <m/>
    <n v="1"/>
    <n v="60"/>
    <n v="0"/>
    <n v="60"/>
    <n v="942"/>
    <m/>
  </r>
  <r>
    <s v="San José"/>
    <s v="Escazú"/>
    <s v="San Rafael"/>
    <s v="San Rafael"/>
    <x v="13"/>
    <n v="3"/>
    <s v="Presbítero Yanuario Quesada"/>
    <x v="1"/>
    <x v="221"/>
    <n v="9.9293776400000002"/>
    <n v="-84.135392809999999"/>
    <s v="3 - Escuela"/>
    <n v="22282013"/>
    <s v="Frente a la plaza de deportes"/>
    <n v="398"/>
    <m/>
    <n v="1"/>
    <n v="39"/>
    <n v="0"/>
    <n v="39"/>
    <n v="557"/>
    <m/>
  </r>
  <r>
    <s v="San José"/>
    <s v="Escazú"/>
    <s v="San Antonio"/>
    <s v="San Antonio"/>
    <x v="13"/>
    <n v="3"/>
    <s v="Juan XXIII"/>
    <x v="1"/>
    <x v="222"/>
    <n v="9.9044295499999997"/>
    <n v="-84.134513589999997"/>
    <s v="3 - Escuela"/>
    <n v="22281922"/>
    <s v="Costado Sur del templo católico"/>
    <n v="839"/>
    <m/>
    <n v="1"/>
    <n v="52"/>
    <n v="0"/>
    <n v="52"/>
    <n v="898"/>
    <m/>
  </r>
  <r>
    <s v="San José"/>
    <s v="Escazú"/>
    <s v="San Antonio"/>
    <s v="San Antonio"/>
    <x v="13"/>
    <n v="3"/>
    <s v="Jardín de Niños Juan XXIII"/>
    <x v="1"/>
    <x v="223"/>
    <n v="9.9044295499999997"/>
    <n v="-84.134513589999997"/>
    <s v="1 - Preescolar"/>
    <n v="22285325"/>
    <s v="Costado Sur de la iglesia católica"/>
    <n v="270"/>
    <m/>
    <n v="1"/>
    <n v="17"/>
    <n v="0"/>
    <n v="17"/>
    <n v="268"/>
    <m/>
  </r>
  <r>
    <s v="San José"/>
    <s v="Escazú"/>
    <s v="San Rafael"/>
    <s v="San Rafael"/>
    <x v="13"/>
    <n v="3"/>
    <s v="IEGB Presbítero Yanuario Quesada"/>
    <x v="1"/>
    <x v="224"/>
    <n v="9.9293776400000002"/>
    <n v="-84.135392809999999"/>
    <s v="4 - Colegio"/>
    <n v="22282013"/>
    <s v="Frente a la plaza de deportes"/>
    <n v="439"/>
    <m/>
    <n v="1"/>
    <n v="6"/>
    <n v="25"/>
    <n v="31"/>
    <n v="462"/>
    <m/>
  </r>
  <r>
    <s v="San José"/>
    <s v="Escazú"/>
    <s v="San Antonio"/>
    <s v="Escazú Centro"/>
    <x v="13"/>
    <n v="3"/>
    <s v="CNVMTS Liceo de Escazú"/>
    <x v="1"/>
    <x v="119"/>
    <n v="9.9144207299999998"/>
    <n v="-84.138028770000005"/>
    <s v="7 - CNVMTS"/>
    <n v="22287344"/>
    <s v="Frente al Estadio Municipal Nicolas Masis"/>
    <n v="166"/>
    <m/>
    <n v="7"/>
    <n v="0"/>
    <n v="0"/>
    <n v="0"/>
    <m/>
    <m/>
  </r>
  <r>
    <s v="San José"/>
    <s v="Escazú"/>
    <s v="San Antonio"/>
    <s v="San Antonio"/>
    <x v="13"/>
    <n v="3"/>
    <s v="CINDEA Escazú-Juan XXIII"/>
    <x v="1"/>
    <x v="225"/>
    <n v="9.9044295499999997"/>
    <n v="-84.134513589999997"/>
    <s v="8 - CINDEA"/>
    <n v="22895590"/>
    <s v="Costado Sur del Parque Central de San Miguel"/>
    <n v="312"/>
    <m/>
    <n v="1"/>
    <n v="8"/>
    <n v="31"/>
    <n v="39"/>
    <n v="1090"/>
    <s v="SUMA DE MATRICULA EMERGENTE 187, CONVENCIONAL 903 Y ABIERTA 0"/>
  </r>
  <r>
    <s v="San José"/>
    <s v="Santa Ana"/>
    <s v="Santa Ana"/>
    <s v="Santa Ana"/>
    <x v="13"/>
    <n v="4"/>
    <s v="Jardín de Niños Andrés Bello López"/>
    <x v="1"/>
    <x v="226"/>
    <n v="9.9327957799999993"/>
    <n v="-84.182192860000001"/>
    <s v="1 - Preescolar"/>
    <n v="22033153"/>
    <s v="Costado Sur del banco de Costa Rica"/>
    <n v="119"/>
    <m/>
    <n v="1"/>
    <n v="10"/>
    <n v="0"/>
    <n v="10"/>
    <n v="150"/>
    <m/>
  </r>
  <r>
    <s v="San José"/>
    <s v="Santa Ana"/>
    <s v="Santa Ana"/>
    <s v="San Rafael"/>
    <x v="13"/>
    <n v="4"/>
    <s v="San Rafael"/>
    <x v="1"/>
    <x v="227"/>
    <n v="9.9252792000000003"/>
    <n v="-84.177276230000004"/>
    <s v="3 - Escuela"/>
    <n v="22828361"/>
    <s v="Frente a la iglesia católica"/>
    <n v="214"/>
    <m/>
    <n v="1"/>
    <n v="16"/>
    <n v="0"/>
    <n v="16"/>
    <n v="265"/>
    <m/>
  </r>
  <r>
    <s v="San José"/>
    <s v="Santa Ana"/>
    <s v="Salitral"/>
    <s v="Pabellon"/>
    <x v="13"/>
    <n v="4"/>
    <s v="Pabellon"/>
    <x v="1"/>
    <x v="228"/>
    <n v="9.8948505000000004"/>
    <n v="-84.186456620000001"/>
    <s v="3 - Escuela"/>
    <n v="22005247"/>
    <s v="3.5 Km de la Antigua Guardia Rural, Salitral"/>
    <n v="5"/>
    <m/>
    <n v="1"/>
    <n v="1"/>
    <n v="0"/>
    <n v="1"/>
    <n v="9"/>
    <m/>
  </r>
  <r>
    <s v="San José"/>
    <s v="Santa Ana"/>
    <s v="Santa Ana"/>
    <s v="Santa Ana"/>
    <x v="13"/>
    <n v="4"/>
    <s v="Andrés Bello López"/>
    <x v="1"/>
    <x v="229"/>
    <n v="9.9325003699999996"/>
    <n v="-84.182381919999997"/>
    <s v="3 - Escuela"/>
    <n v="22826018"/>
    <s v="Frente La plaza de deportes"/>
    <n v="491"/>
    <m/>
    <n v="1"/>
    <n v="37"/>
    <n v="0"/>
    <n v="37"/>
    <n v="515"/>
    <m/>
  </r>
  <r>
    <s v="San José"/>
    <s v="Santa Ana"/>
    <s v="Salitral"/>
    <s v="Matinilla"/>
    <x v="13"/>
    <n v="4"/>
    <s v="Juan ├ülvarez Azofeifa"/>
    <x v="1"/>
    <x v="230"/>
    <n v="9.8888670899999997"/>
    <n v="-84.171395970000006"/>
    <s v="3 - Escuela"/>
    <n v="22822669"/>
    <s v="Costado Norte de la iglesia católica"/>
    <n v="88"/>
    <m/>
    <n v="1"/>
    <n v="8"/>
    <n v="0"/>
    <n v="8"/>
    <n v="114"/>
    <m/>
  </r>
  <r>
    <s v="San José"/>
    <s v="Santa Ana"/>
    <s v="Salitral"/>
    <s v="Salitral"/>
    <x v="13"/>
    <n v="4"/>
    <s v="Jorge Volio Jiménez"/>
    <x v="1"/>
    <x v="231"/>
    <n v="9.9120960599999997"/>
    <n v="-84.178769520000003"/>
    <s v="3 - Escuela"/>
    <n v="22826325"/>
    <s v="Costado Sur de la iglesia católica"/>
    <n v="356"/>
    <m/>
    <n v="1"/>
    <n v="31"/>
    <n v="0"/>
    <n v="31"/>
    <n v="613"/>
    <m/>
  </r>
  <r>
    <s v="SAN JOSE"/>
    <s v="Santa Ana"/>
    <s v="POZOS"/>
    <s v="POZOS"/>
    <x v="13"/>
    <n v="4"/>
    <s v="CENTRO EDUCACION ESPECIAL SANTA ANA"/>
    <x v="0"/>
    <x v="232"/>
    <m/>
    <m/>
    <m/>
    <m/>
    <m/>
    <m/>
    <m/>
    <n v="1"/>
    <n v="21"/>
    <n v="34"/>
    <n v="55"/>
    <m/>
    <m/>
  </r>
  <r>
    <s v="San José"/>
    <s v="Santa Ana"/>
    <s v="Santa Ana"/>
    <s v="Santa Ana"/>
    <x v="13"/>
    <n v="4"/>
    <s v="CINDEA Santa Ana"/>
    <x v="1"/>
    <x v="233"/>
    <n v="9.9325003699999996"/>
    <n v="-84.182381919999997"/>
    <s v="8 - CINDEA"/>
    <n v="22828622"/>
    <s v="Instalaciones Educ. Andrés Bello López"/>
    <n v="1455"/>
    <m/>
    <n v="1"/>
    <n v="7"/>
    <n v="29"/>
    <n v="36"/>
    <n v="1423"/>
    <s v="SUMA DE MATRICULA EMERGENTE 805, CONVENCIONAL 618 Y ABIERTA 0"/>
  </r>
  <r>
    <s v="San José"/>
    <s v="Santa Ana"/>
    <s v="Santa Ana"/>
    <s v="Santa Ana"/>
    <x v="13"/>
    <n v="4"/>
    <s v="IEGB Andrés Bello López"/>
    <x v="1"/>
    <x v="234"/>
    <n v="9.9325003699999996"/>
    <n v="-84.182381919999997"/>
    <s v="4 - Colegio"/>
    <n v="22826018"/>
    <s v="100 metros Oeste de la iglesia católica"/>
    <n v="275"/>
    <m/>
    <n v="1"/>
    <n v="5"/>
    <n v="23"/>
    <n v="28"/>
    <n v="288"/>
    <m/>
  </r>
  <r>
    <s v="San José"/>
    <s v="Tibás"/>
    <s v="León XIII"/>
    <s v="León Xiii"/>
    <x v="13"/>
    <n v="5"/>
    <s v="León XIII"/>
    <x v="1"/>
    <x v="235"/>
    <n v="9.9605121699999994"/>
    <n v="-84.098354110000002"/>
    <s v="3 - Escuela"/>
    <n v="22228381"/>
    <s v="Contigo al Ina"/>
    <n v="909"/>
    <m/>
    <n v="1"/>
    <n v="72"/>
    <n v="0"/>
    <n v="72"/>
    <n v="1238"/>
    <m/>
  </r>
  <r>
    <s v="San José"/>
    <s v="Tibás"/>
    <s v="Colima"/>
    <s v="Cuatro Reinas"/>
    <x v="13"/>
    <n v="5"/>
    <s v="Cuatro Reinas"/>
    <x v="1"/>
    <x v="236"/>
    <n v="9.9576789300000002"/>
    <n v="-84.091591469999997"/>
    <s v="3 - Escuela"/>
    <n v="22975986"/>
    <s v="100 metros Norte de la plaza de deportes"/>
    <n v="139"/>
    <m/>
    <n v="1"/>
    <n v="18"/>
    <n v="0"/>
    <n v="18"/>
    <n v="240"/>
    <m/>
  </r>
  <r>
    <s v="San José"/>
    <s v="Tibás"/>
    <s v="Colima"/>
    <s v="Colima"/>
    <x v="13"/>
    <n v="5"/>
    <s v="Rafael Vargas Quirós"/>
    <x v="1"/>
    <x v="237"/>
    <n v="9.9533124199999996"/>
    <n v="-84.087039579999995"/>
    <s v="3 - Escuela"/>
    <n v="22350147"/>
    <s v="125 metros Sur de la Metalco"/>
    <n v="317"/>
    <m/>
    <n v="1"/>
    <n v="27"/>
    <n v="0"/>
    <n v="27"/>
    <n v="404"/>
    <m/>
  </r>
  <r>
    <s v="CARTAGO"/>
    <s v="TURRIALBA"/>
    <s v="TURRIALBA"/>
    <s v="LAS AMERICAS"/>
    <x v="14"/>
    <n v="2"/>
    <s v="ENSEÑANZA ESPECIAL DE TURRIALBA"/>
    <x v="0"/>
    <x v="238"/>
    <m/>
    <m/>
    <m/>
    <m/>
    <m/>
    <m/>
    <m/>
    <n v="1"/>
    <n v="25"/>
    <n v="56"/>
    <n v="81"/>
    <m/>
    <m/>
  </r>
  <r>
    <s v="SAN JOSE"/>
    <s v="Moravia"/>
    <s v="SAN VICENTE"/>
    <s v="LOS COLEGIOS"/>
    <x v="11"/>
    <n v="5"/>
    <s v="COLEGIO SAINT FRANCIS"/>
    <x v="3"/>
    <x v="239"/>
    <m/>
    <m/>
    <s v="3 -Colegio"/>
    <m/>
    <m/>
    <m/>
    <m/>
    <m/>
    <m/>
    <m/>
    <m/>
    <m/>
    <m/>
  </r>
  <r>
    <s v="SAN JOSE"/>
    <s v="ESCAZU"/>
    <s v="SAN RAFAEL"/>
    <s v="GUACHIPELIN"/>
    <x v="13"/>
    <n v="3"/>
    <s v="VALLE AZUL-HORARIO DIFERENCIADO"/>
    <x v="3"/>
    <x v="239"/>
    <m/>
    <m/>
    <m/>
    <m/>
    <m/>
    <m/>
    <m/>
    <m/>
    <m/>
    <m/>
    <m/>
    <m/>
    <m/>
  </r>
  <r>
    <s v="SAN JOSE"/>
    <s v="ESCAZU"/>
    <s v="SAN ANTONIO"/>
    <s v="SAN ANTONIO"/>
    <x v="13"/>
    <n v="3"/>
    <s v="J.N. JUAN XXIII"/>
    <x v="2"/>
    <x v="240"/>
    <m/>
    <m/>
    <m/>
    <m/>
    <m/>
    <m/>
    <m/>
    <m/>
    <m/>
    <m/>
    <m/>
    <n v="268"/>
    <m/>
  </r>
  <r>
    <s v="SAN JOSE"/>
    <s v="ESCAZU"/>
    <s v="SAN ANTONIO"/>
    <s v="EL CARMEN"/>
    <x v="13"/>
    <n v="3"/>
    <s v="EL CARMEN"/>
    <x v="2"/>
    <x v="216"/>
    <m/>
    <m/>
    <m/>
    <m/>
    <m/>
    <m/>
    <m/>
    <m/>
    <m/>
    <m/>
    <m/>
    <n v="234"/>
    <m/>
  </r>
  <r>
    <s v="SAN JOSE"/>
    <s v="ESCAZU"/>
    <s v="SAN ANTONIO"/>
    <s v="BEBEDERO"/>
    <x v="13"/>
    <n v="3"/>
    <s v="DAVID MARIN HIDALGO"/>
    <x v="2"/>
    <x v="217"/>
    <m/>
    <m/>
    <m/>
    <m/>
    <m/>
    <m/>
    <m/>
    <m/>
    <m/>
    <m/>
    <m/>
    <n v="54"/>
    <m/>
  </r>
  <r>
    <s v="SAN JOSE"/>
    <s v="ESCAZU"/>
    <s v="SAN RAFAEL"/>
    <s v="BELLO HORIZONTE"/>
    <x v="13"/>
    <n v="3"/>
    <s v="BELLO HORIZONTE"/>
    <x v="2"/>
    <x v="218"/>
    <m/>
    <m/>
    <m/>
    <m/>
    <m/>
    <m/>
    <m/>
    <m/>
    <m/>
    <m/>
    <m/>
    <n v="308"/>
    <m/>
  </r>
  <r>
    <s v="SAN JOSE"/>
    <s v="ESCAZU"/>
    <s v="ESCAZU"/>
    <s v="CORAZON DE JESUS"/>
    <x v="13"/>
    <n v="3"/>
    <s v="CORAZON DE JESUS"/>
    <x v="2"/>
    <x v="241"/>
    <m/>
    <m/>
    <m/>
    <m/>
    <m/>
    <m/>
    <m/>
    <m/>
    <m/>
    <m/>
    <m/>
    <n v="215"/>
    <m/>
  </r>
  <r>
    <s v="SAN JOSE"/>
    <s v="ESCAZU"/>
    <s v="ESCAZU"/>
    <s v="ESCAZU"/>
    <x v="13"/>
    <n v="3"/>
    <s v="REPUBLICA DE VENEZUELA"/>
    <x v="2"/>
    <x v="242"/>
    <m/>
    <m/>
    <m/>
    <m/>
    <m/>
    <m/>
    <m/>
    <m/>
    <m/>
    <m/>
    <m/>
    <n v="663"/>
    <m/>
  </r>
  <r>
    <s v="SAN JOSE"/>
    <s v="ESCAZU"/>
    <s v="SAN RAFAEL"/>
    <s v="GUACHIPELIN"/>
    <x v="13"/>
    <n v="3"/>
    <s v="GUACHIPELIN"/>
    <x v="2"/>
    <x v="219"/>
    <m/>
    <m/>
    <m/>
    <m/>
    <m/>
    <m/>
    <m/>
    <m/>
    <m/>
    <m/>
    <m/>
    <n v="454"/>
    <m/>
  </r>
  <r>
    <s v="SAN JOSE"/>
    <s v="ESCAZU"/>
    <s v="ESCAZU"/>
    <s v="SAN MIGUEL"/>
    <x v="13"/>
    <n v="3"/>
    <s v="BENJAMIN HERRERA ANGULO"/>
    <x v="2"/>
    <x v="220"/>
    <m/>
    <m/>
    <m/>
    <m/>
    <m/>
    <m/>
    <m/>
    <m/>
    <m/>
    <m/>
    <m/>
    <n v="758"/>
    <m/>
  </r>
  <r>
    <s v="SAN JOSE"/>
    <s v="ESCAZU"/>
    <s v="SAN RAFAEL"/>
    <s v="SAN RAFAEL"/>
    <x v="13"/>
    <n v="3"/>
    <s v="PBRO. YANUARIO QUESADA"/>
    <x v="2"/>
    <x v="221"/>
    <m/>
    <m/>
    <m/>
    <m/>
    <m/>
    <m/>
    <m/>
    <m/>
    <m/>
    <m/>
    <m/>
    <n v="422"/>
    <m/>
  </r>
  <r>
    <s v="SAN JOSE"/>
    <s v="ESCAZU"/>
    <s v="SAN ANTONIO"/>
    <s v="SAN ANTONIO"/>
    <x v="13"/>
    <n v="3"/>
    <s v="JUAN XXIII"/>
    <x v="2"/>
    <x v="222"/>
    <m/>
    <m/>
    <m/>
    <m/>
    <m/>
    <m/>
    <m/>
    <m/>
    <m/>
    <m/>
    <m/>
    <n v="875"/>
    <m/>
  </r>
  <r>
    <s v="SAN JOSE"/>
    <s v="ESCAZU"/>
    <s v="ESCAZU"/>
    <s v="ESCAZU"/>
    <x v="13"/>
    <n v="3"/>
    <s v="CINDEA ESCAZU"/>
    <x v="2"/>
    <x v="225"/>
    <m/>
    <m/>
    <m/>
    <m/>
    <m/>
    <m/>
    <m/>
    <m/>
    <m/>
    <m/>
    <m/>
    <n v="160"/>
    <m/>
  </r>
  <r>
    <s v="SAN JOSE"/>
    <s v="ESCAZU"/>
    <s v="ESCAZU"/>
    <s v="SAN MIGUEL"/>
    <x v="13"/>
    <n v="3"/>
    <s v="CINDEA ESCAZU-JUAN XXIII"/>
    <x v="2"/>
    <x v="225"/>
    <m/>
    <m/>
    <m/>
    <m/>
    <m/>
    <m/>
    <m/>
    <m/>
    <m/>
    <m/>
    <m/>
    <n v="27"/>
    <m/>
  </r>
  <r>
    <s v="SAN JOSE"/>
    <s v="ESCAZU"/>
    <s v="SAN ANTONIO"/>
    <s v="SAN ANTONIO"/>
    <x v="13"/>
    <n v="3"/>
    <s v="CNV. LICEO DE ESCAZU"/>
    <x v="2"/>
    <x v="243"/>
    <m/>
    <m/>
    <m/>
    <m/>
    <m/>
    <m/>
    <m/>
    <m/>
    <m/>
    <m/>
    <m/>
    <n v="178"/>
    <m/>
  </r>
  <r>
    <s v="SAN JOSE"/>
    <s v="ESCAZU"/>
    <s v="SAN ANTONIO"/>
    <s v="SANTA TERESA"/>
    <x v="13"/>
    <n v="3"/>
    <s v="LICEO DE ESCAZU"/>
    <x v="2"/>
    <x v="173"/>
    <m/>
    <m/>
    <m/>
    <m/>
    <m/>
    <m/>
    <m/>
    <m/>
    <m/>
    <m/>
    <m/>
    <n v="1825"/>
    <m/>
  </r>
  <r>
    <s v="SAN JOSE"/>
    <s v="ESCAZU"/>
    <s v="ESCAZU"/>
    <s v="BARRIO EL CARMEN"/>
    <x v="13"/>
    <n v="3"/>
    <s v="C.T.P. DE ESCAZU"/>
    <x v="2"/>
    <x v="244"/>
    <m/>
    <m/>
    <m/>
    <m/>
    <m/>
    <m/>
    <m/>
    <m/>
    <m/>
    <m/>
    <m/>
    <n v="372"/>
    <m/>
  </r>
  <r>
    <s v="SAN JOSE"/>
    <s v="ESCAZU"/>
    <s v="ESCAZU"/>
    <s v="BARRIO EL CARMEN"/>
    <x v="13"/>
    <n v="3"/>
    <s v="SECCION NOCTURNA C.T.P. DE ESCAZU"/>
    <x v="2"/>
    <x v="244"/>
    <m/>
    <m/>
    <m/>
    <m/>
    <m/>
    <m/>
    <m/>
    <m/>
    <m/>
    <m/>
    <m/>
    <n v="100"/>
    <m/>
  </r>
  <r>
    <s v="SAN JOSE"/>
    <s v="ESCAZU"/>
    <s v="SAN RAFAEL"/>
    <s v="SAN RAFAEL CENTRO"/>
    <x v="13"/>
    <n v="3"/>
    <s v="I.E.G.B. PBRO. YANUARIO QUESADA"/>
    <x v="2"/>
    <x v="224"/>
    <m/>
    <m/>
    <m/>
    <m/>
    <m/>
    <m/>
    <m/>
    <m/>
    <m/>
    <m/>
    <m/>
    <n v="462"/>
    <m/>
  </r>
  <r>
    <s v="SAN JOSE"/>
    <s v="Moravia"/>
    <s v="SAN VICENTE"/>
    <s v="SAN RAFAEL"/>
    <x v="12"/>
    <n v="5"/>
    <s v="LICEO DE MORAVIA"/>
    <x v="2"/>
    <x v="193"/>
    <m/>
    <m/>
    <m/>
    <m/>
    <m/>
    <m/>
    <m/>
    <m/>
    <m/>
    <m/>
    <m/>
    <n v="1372"/>
    <m/>
  </r>
  <r>
    <s v="SAN JOSE"/>
    <s v="Moravia"/>
    <s v="SAN VICENTE"/>
    <s v="LOS COLEGIOS"/>
    <x v="12"/>
    <n v="5"/>
    <s v="LICEO LABORATORIO EMMA GAMBOA UCR"/>
    <x v="2"/>
    <x v="194"/>
    <m/>
    <m/>
    <m/>
    <m/>
    <m/>
    <m/>
    <m/>
    <m/>
    <m/>
    <m/>
    <m/>
    <n v="455"/>
    <m/>
  </r>
  <r>
    <s v="SAN JOSE"/>
    <s v="Moravia"/>
    <s v="SAN VICENTE"/>
    <s v="SAN BLAS"/>
    <x v="12"/>
    <n v="5"/>
    <s v="COLEGIO MARIA INMACULADA"/>
    <x v="2"/>
    <x v="245"/>
    <m/>
    <m/>
    <m/>
    <m/>
    <m/>
    <m/>
    <m/>
    <m/>
    <m/>
    <m/>
    <m/>
    <n v="368"/>
    <m/>
  </r>
  <r>
    <s v="SAN JOSE"/>
    <s v="Moravia"/>
    <s v="TRINIDAD"/>
    <s v="EL ALTO"/>
    <x v="12"/>
    <n v="5"/>
    <s v="EXPERIMENTAL BILINGUE LA TRINIDAD"/>
    <x v="2"/>
    <x v="246"/>
    <m/>
    <m/>
    <m/>
    <m/>
    <m/>
    <m/>
    <m/>
    <m/>
    <m/>
    <m/>
    <m/>
    <n v="602"/>
    <m/>
  </r>
  <r>
    <s v="SAN JOSE"/>
    <s v="Moravia"/>
    <s v="TRINIDAD"/>
    <s v="DULCE NOMBRE"/>
    <x v="12"/>
    <n v="5"/>
    <s v="LICEO HERNAN ZAMORA ELIZONDO"/>
    <x v="2"/>
    <x v="247"/>
    <m/>
    <m/>
    <m/>
    <m/>
    <m/>
    <m/>
    <m/>
    <m/>
    <m/>
    <m/>
    <m/>
    <n v="924"/>
    <m/>
  </r>
  <r>
    <s v="SAN JOSE"/>
    <s v="Moravia"/>
    <s v="SAN JERONIMO"/>
    <s v="SAN JERONIMO"/>
    <x v="12"/>
    <n v="5"/>
    <s v="C.T.P. ABELARDO BONILLA BALDARES"/>
    <x v="2"/>
    <x v="196"/>
    <m/>
    <m/>
    <m/>
    <m/>
    <m/>
    <m/>
    <m/>
    <m/>
    <m/>
    <m/>
    <m/>
    <n v="900"/>
    <m/>
  </r>
  <r>
    <s v="SAN JOSE"/>
    <s v="Moravia"/>
    <s v="SAN JERONIMO"/>
    <s v="SAN JERONIMO"/>
    <x v="12"/>
    <n v="5"/>
    <s v="SECCION NOCTURNA C.T.P. ABELARDO BONILLA B."/>
    <x v="2"/>
    <x v="196"/>
    <m/>
    <m/>
    <m/>
    <m/>
    <m/>
    <m/>
    <m/>
    <m/>
    <m/>
    <m/>
    <m/>
    <n v="107"/>
    <m/>
  </r>
  <r>
    <s v="SAN JOSE"/>
    <s v="Moravia"/>
    <s v="SAN VICENTE"/>
    <s v="SAN VICENTE"/>
    <x v="12"/>
    <n v="5"/>
    <s v="J.N. PORFIRIO BRENES CASTRO"/>
    <x v="2"/>
    <x v="248"/>
    <m/>
    <m/>
    <m/>
    <m/>
    <m/>
    <m/>
    <m/>
    <m/>
    <m/>
    <m/>
    <m/>
    <n v="285"/>
    <m/>
  </r>
  <r>
    <s v="SAN JOSE"/>
    <s v="Moravia"/>
    <s v="SAN VICENTE"/>
    <s v="SAN BLAS"/>
    <x v="12"/>
    <n v="5"/>
    <s v="MARIA INMACULADA"/>
    <x v="2"/>
    <x v="249"/>
    <m/>
    <m/>
    <m/>
    <m/>
    <m/>
    <m/>
    <m/>
    <m/>
    <m/>
    <m/>
    <m/>
    <n v="544"/>
    <m/>
  </r>
  <r>
    <s v="SAN JOSE"/>
    <s v="Moravia"/>
    <s v="SAN JERONIMO"/>
    <s v="PLATANARES"/>
    <x v="12"/>
    <n v="5"/>
    <s v="PLATANARES"/>
    <x v="2"/>
    <x v="187"/>
    <m/>
    <m/>
    <m/>
    <m/>
    <m/>
    <m/>
    <m/>
    <m/>
    <m/>
    <m/>
    <m/>
    <n v="277"/>
    <m/>
  </r>
  <r>
    <s v="Heredia"/>
    <s v="SANTO DOMINGO"/>
    <s v="PARACITO"/>
    <s v="PARACITO"/>
    <x v="12"/>
    <n v="5"/>
    <s v="APOLINAR LOBO UMANA"/>
    <x v="2"/>
    <x v="250"/>
    <m/>
    <m/>
    <m/>
    <m/>
    <m/>
    <m/>
    <m/>
    <m/>
    <m/>
    <m/>
    <m/>
    <n v="611"/>
    <m/>
  </r>
  <r>
    <s v="SAN JOSE"/>
    <s v="Moravia"/>
    <s v="TRINIDAD"/>
    <s v="LOS SITIOS"/>
    <x v="12"/>
    <n v="5"/>
    <s v="LOS SITIOS"/>
    <x v="2"/>
    <x v="251"/>
    <m/>
    <m/>
    <m/>
    <m/>
    <m/>
    <m/>
    <m/>
    <m/>
    <m/>
    <m/>
    <m/>
    <n v="160"/>
    <m/>
  </r>
  <r>
    <s v="SAN JOSE"/>
    <s v="Moravia"/>
    <s v="SAN VICENTE"/>
    <s v="LA ISLA"/>
    <x v="12"/>
    <n v="5"/>
    <s v="LA ISLA"/>
    <x v="2"/>
    <x v="188"/>
    <m/>
    <m/>
    <m/>
    <m/>
    <m/>
    <m/>
    <m/>
    <m/>
    <m/>
    <m/>
    <m/>
    <n v="356"/>
    <m/>
  </r>
  <r>
    <s v="SAN JOSE"/>
    <s v="Moravia"/>
    <s v="TRINIDAD"/>
    <s v="LA TRINIDAD"/>
    <x v="12"/>
    <n v="5"/>
    <s v="LA TRINIDAD"/>
    <x v="2"/>
    <x v="252"/>
    <m/>
    <m/>
    <m/>
    <m/>
    <m/>
    <m/>
    <m/>
    <m/>
    <m/>
    <m/>
    <m/>
    <n v="531"/>
    <m/>
  </r>
  <r>
    <s v="SAN JOSE"/>
    <s v="Moravia"/>
    <s v="SAN VICENTE"/>
    <s v="SAN VICENTE"/>
    <x v="12"/>
    <n v="5"/>
    <s v="PORFIRIO BRENES CASTRO"/>
    <x v="2"/>
    <x v="189"/>
    <m/>
    <m/>
    <m/>
    <m/>
    <m/>
    <m/>
    <m/>
    <m/>
    <m/>
    <m/>
    <m/>
    <n v="931"/>
    <m/>
  </r>
  <r>
    <s v="SAN JOSE"/>
    <s v="Moravia"/>
    <s v="SAN VICENTE"/>
    <s v="SAN BLAS"/>
    <x v="12"/>
    <n v="5"/>
    <s v="SAN BLAS"/>
    <x v="2"/>
    <x v="191"/>
    <m/>
    <m/>
    <m/>
    <m/>
    <m/>
    <m/>
    <m/>
    <m/>
    <m/>
    <m/>
    <m/>
    <n v="439"/>
    <m/>
  </r>
  <r>
    <s v="SAN JOSE"/>
    <s v="Moravia"/>
    <s v="SAN JERONIMO"/>
    <s v="SAN JERONIMO"/>
    <x v="12"/>
    <n v="5"/>
    <s v="SAN JERONIMO"/>
    <x v="2"/>
    <x v="192"/>
    <m/>
    <m/>
    <m/>
    <m/>
    <m/>
    <m/>
    <m/>
    <m/>
    <m/>
    <m/>
    <m/>
    <n v="189"/>
    <m/>
  </r>
  <r>
    <s v="SAN JOSE"/>
    <s v="Moravia"/>
    <s v="SAN VICENTE"/>
    <s v="SAN RAFAEL"/>
    <x v="12"/>
    <n v="5"/>
    <s v="CINDEA MORAVIA"/>
    <x v="2"/>
    <x v="253"/>
    <m/>
    <m/>
    <m/>
    <m/>
    <m/>
    <m/>
    <m/>
    <m/>
    <m/>
    <m/>
    <m/>
    <n v="15"/>
    <m/>
  </r>
  <r>
    <s v="SAN JOSE"/>
    <s v="Alajuelita"/>
    <s v="SAN FELIPE"/>
    <s v="SAN FELIPE"/>
    <x v="11"/>
    <n v="6"/>
    <s v="SAN FELIPE"/>
    <x v="3"/>
    <x v="254"/>
    <m/>
    <m/>
    <m/>
    <m/>
    <m/>
    <m/>
    <m/>
    <m/>
    <m/>
    <m/>
    <m/>
    <n v="298"/>
    <m/>
  </r>
  <r>
    <m/>
    <m/>
    <m/>
    <m/>
    <x v="15"/>
    <m/>
    <m/>
    <x v="4"/>
    <x v="255"/>
    <m/>
    <m/>
    <m/>
    <m/>
    <m/>
    <m/>
    <m/>
    <m/>
    <m/>
    <m/>
    <m/>
    <n v="150445"/>
    <m/>
  </r>
  <r>
    <m/>
    <m/>
    <m/>
    <m/>
    <x v="15"/>
    <m/>
    <m/>
    <x v="4"/>
    <x v="255"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2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4" indent="0" outline="1" outlineData="1" multipleFieldFilters="0">
  <location ref="A3:B9" firstHeaderRow="1" firstDataRow="1" firstDataCol="1"/>
  <pivotFields count="22"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1"/>
        <item x="0"/>
        <item x="3"/>
        <item x="2"/>
        <item x="4"/>
        <item t="default"/>
      </items>
    </pivotField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7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uenta de CODPresupu" fld="8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B9"/>
  <sheetViews>
    <sheetView workbookViewId="0">
      <selection activeCell="G23" sqref="G23"/>
    </sheetView>
  </sheetViews>
  <sheetFormatPr defaultColWidth="10.76171875" defaultRowHeight="15" x14ac:dyDescent="0.2"/>
  <cols>
    <col min="1" max="1" width="17.62109375" customWidth="1"/>
    <col min="2" max="2" width="21.7890625" bestFit="1" customWidth="1"/>
  </cols>
  <sheetData>
    <row r="3" spans="1:2" x14ac:dyDescent="0.2">
      <c r="A3" s="34" t="s">
        <v>934</v>
      </c>
      <c r="B3" t="s">
        <v>936</v>
      </c>
    </row>
    <row r="4" spans="1:2" x14ac:dyDescent="0.2">
      <c r="A4" s="35" t="s">
        <v>931</v>
      </c>
      <c r="B4" s="36">
        <v>201</v>
      </c>
    </row>
    <row r="5" spans="1:2" x14ac:dyDescent="0.2">
      <c r="A5" s="35" t="s">
        <v>930</v>
      </c>
      <c r="B5" s="36">
        <v>23</v>
      </c>
    </row>
    <row r="6" spans="1:2" x14ac:dyDescent="0.2">
      <c r="A6" s="35" t="s">
        <v>933</v>
      </c>
      <c r="B6" s="36">
        <v>8</v>
      </c>
    </row>
    <row r="7" spans="1:2" x14ac:dyDescent="0.2">
      <c r="A7" s="35" t="s">
        <v>932</v>
      </c>
      <c r="B7" s="36">
        <v>65</v>
      </c>
    </row>
    <row r="8" spans="1:2" x14ac:dyDescent="0.2">
      <c r="A8" s="35" t="s">
        <v>999</v>
      </c>
      <c r="B8" s="36"/>
    </row>
    <row r="9" spans="1:2" x14ac:dyDescent="0.2">
      <c r="A9" s="35" t="s">
        <v>935</v>
      </c>
      <c r="B9" s="36">
        <v>297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318"/>
  <sheetViews>
    <sheetView tabSelected="1" topLeftCell="A214" workbookViewId="0">
      <selection activeCell="J281" sqref="J281"/>
    </sheetView>
  </sheetViews>
  <sheetFormatPr defaultColWidth="10.76171875" defaultRowHeight="15" x14ac:dyDescent="0.2"/>
  <cols>
    <col min="1" max="1" width="13.71875" style="1" bestFit="1" customWidth="1"/>
    <col min="2" max="2" width="20.3125" style="1" bestFit="1" customWidth="1"/>
    <col min="3" max="3" width="23.40625" style="1" bestFit="1" customWidth="1"/>
    <col min="4" max="4" width="23.40625" style="1" customWidth="1"/>
    <col min="5" max="5" width="25.15234375" style="1" bestFit="1" customWidth="1"/>
    <col min="6" max="6" width="11.8359375" style="1" bestFit="1" customWidth="1"/>
    <col min="7" max="8" width="25.69140625" style="1" customWidth="1"/>
    <col min="9" max="9" width="15.73828125" style="1" customWidth="1"/>
    <col min="10" max="10" width="13.44921875" style="2" customWidth="1"/>
    <col min="11" max="11" width="14.66015625" style="2" customWidth="1"/>
    <col min="12" max="12" width="18.83203125" style="1" bestFit="1" customWidth="1"/>
    <col min="13" max="13" width="13.046875" style="3" customWidth="1"/>
    <col min="14" max="14" width="69.546875" style="1" customWidth="1"/>
    <col min="15" max="15" width="16.140625" style="1" customWidth="1"/>
    <col min="16" max="16" width="8.7421875" bestFit="1" customWidth="1"/>
    <col min="17" max="17" width="11.43359375" style="20" customWidth="1"/>
    <col min="18" max="19" width="12.9140625" style="20" customWidth="1"/>
    <col min="20" max="20" width="18.29296875" style="20" customWidth="1"/>
    <col min="21" max="21" width="12.9140625" style="20" customWidth="1"/>
    <col min="22" max="22" width="85.5546875" style="20" customWidth="1"/>
    <col min="23" max="25" width="11.43359375" style="20"/>
  </cols>
  <sheetData>
    <row r="1" spans="1:25" s="7" customFormat="1" ht="27.75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929</v>
      </c>
      <c r="I1" s="4" t="s">
        <v>7</v>
      </c>
      <c r="J1" s="5" t="s">
        <v>815</v>
      </c>
      <c r="K1" s="5" t="s">
        <v>816</v>
      </c>
      <c r="L1" s="4" t="s">
        <v>8</v>
      </c>
      <c r="M1" s="6" t="s">
        <v>9</v>
      </c>
      <c r="N1" s="4" t="s">
        <v>666</v>
      </c>
      <c r="O1" s="4" t="s">
        <v>814</v>
      </c>
      <c r="P1" s="7" t="s">
        <v>817</v>
      </c>
      <c r="Q1" s="19" t="s">
        <v>928</v>
      </c>
      <c r="R1" s="23" t="s">
        <v>894</v>
      </c>
      <c r="S1" s="23" t="s">
        <v>895</v>
      </c>
      <c r="T1" s="23" t="s">
        <v>896</v>
      </c>
      <c r="U1" s="23" t="s">
        <v>906</v>
      </c>
      <c r="V1" s="23" t="s">
        <v>927</v>
      </c>
      <c r="W1" s="23"/>
      <c r="X1" s="19"/>
      <c r="Y1" s="19" t="s">
        <v>907</v>
      </c>
    </row>
    <row r="2" spans="1:25" x14ac:dyDescent="0.2">
      <c r="A2" s="30" t="s">
        <v>856</v>
      </c>
      <c r="B2" s="30" t="s">
        <v>856</v>
      </c>
      <c r="C2" s="30" t="s">
        <v>856</v>
      </c>
      <c r="D2" s="30" t="s">
        <v>857</v>
      </c>
      <c r="E2" s="24" t="s">
        <v>880</v>
      </c>
      <c r="F2" s="24">
        <v>1</v>
      </c>
      <c r="G2" s="18" t="s">
        <v>829</v>
      </c>
      <c r="H2" s="18" t="s">
        <v>930</v>
      </c>
      <c r="I2" s="18" t="s">
        <v>828</v>
      </c>
      <c r="J2" s="25"/>
      <c r="K2" s="25"/>
      <c r="L2" s="24"/>
      <c r="M2" s="26"/>
      <c r="N2" s="24"/>
      <c r="O2" s="24"/>
      <c r="Q2" s="20">
        <f>+COUNTIF($I$1:I2,I2)</f>
        <v>1</v>
      </c>
      <c r="R2" s="20">
        <v>25</v>
      </c>
      <c r="S2" s="20">
        <v>58</v>
      </c>
      <c r="T2" s="20">
        <f t="shared" ref="T2:T65" si="0">+R2+S2</f>
        <v>83</v>
      </c>
    </row>
    <row r="3" spans="1:25" x14ac:dyDescent="0.2">
      <c r="A3" s="30" t="s">
        <v>856</v>
      </c>
      <c r="B3" s="30" t="s">
        <v>858</v>
      </c>
      <c r="C3" s="30" t="s">
        <v>858</v>
      </c>
      <c r="D3" s="30" t="s">
        <v>859</v>
      </c>
      <c r="E3" s="24" t="s">
        <v>880</v>
      </c>
      <c r="F3" s="24">
        <v>6</v>
      </c>
      <c r="G3" s="18" t="s">
        <v>831</v>
      </c>
      <c r="H3" s="18" t="s">
        <v>930</v>
      </c>
      <c r="I3" s="18" t="s">
        <v>830</v>
      </c>
      <c r="J3" s="25"/>
      <c r="K3" s="25"/>
      <c r="L3" s="24"/>
      <c r="M3" s="26"/>
      <c r="N3" s="24"/>
      <c r="O3" s="24"/>
      <c r="Q3" s="20">
        <f>+COUNTIF($I$1:I3,I3)</f>
        <v>1</v>
      </c>
      <c r="R3" s="20">
        <v>13</v>
      </c>
      <c r="S3" s="20">
        <v>37</v>
      </c>
      <c r="T3" s="20">
        <f t="shared" si="0"/>
        <v>50</v>
      </c>
    </row>
    <row r="4" spans="1:25" x14ac:dyDescent="0.2">
      <c r="A4" s="29" t="s">
        <v>865</v>
      </c>
      <c r="B4" s="29" t="s">
        <v>865</v>
      </c>
      <c r="C4" s="29" t="s">
        <v>866</v>
      </c>
      <c r="D4" s="29" t="s">
        <v>867</v>
      </c>
      <c r="E4" s="24" t="s">
        <v>138</v>
      </c>
      <c r="F4" s="24">
        <v>1</v>
      </c>
      <c r="G4" s="18" t="s">
        <v>837</v>
      </c>
      <c r="H4" s="18" t="s">
        <v>930</v>
      </c>
      <c r="I4" s="18" t="s">
        <v>836</v>
      </c>
      <c r="J4" s="25"/>
      <c r="K4" s="25"/>
      <c r="L4" s="24"/>
      <c r="M4" s="26"/>
      <c r="N4" s="24"/>
      <c r="O4" s="24"/>
      <c r="Q4" s="20">
        <f>+COUNTIF($I$1:I4,I4)</f>
        <v>1</v>
      </c>
      <c r="R4" s="20">
        <v>11</v>
      </c>
      <c r="S4" s="20">
        <v>14</v>
      </c>
      <c r="T4" s="20">
        <f t="shared" si="0"/>
        <v>25</v>
      </c>
    </row>
    <row r="5" spans="1:25" x14ac:dyDescent="0.2">
      <c r="A5" s="29" t="s">
        <v>865</v>
      </c>
      <c r="B5" s="29" t="s">
        <v>868</v>
      </c>
      <c r="C5" s="29" t="s">
        <v>869</v>
      </c>
      <c r="D5" s="29" t="s">
        <v>870</v>
      </c>
      <c r="E5" s="24" t="s">
        <v>138</v>
      </c>
      <c r="F5" s="24">
        <v>4</v>
      </c>
      <c r="G5" s="18" t="s">
        <v>839</v>
      </c>
      <c r="H5" s="18" t="s">
        <v>930</v>
      </c>
      <c r="I5" s="18" t="s">
        <v>838</v>
      </c>
      <c r="J5" s="25"/>
      <c r="K5" s="25"/>
      <c r="L5" s="24"/>
      <c r="M5" s="26"/>
      <c r="N5" s="24"/>
      <c r="O5" s="24"/>
      <c r="Q5" s="20">
        <f>+COUNTIF($I$1:I5,I5)</f>
        <v>1</v>
      </c>
      <c r="R5" s="20">
        <v>37</v>
      </c>
      <c r="S5" s="20">
        <v>82</v>
      </c>
      <c r="T5" s="20">
        <f t="shared" si="0"/>
        <v>119</v>
      </c>
    </row>
    <row r="6" spans="1:25" x14ac:dyDescent="0.2">
      <c r="A6" s="11" t="s">
        <v>101</v>
      </c>
      <c r="B6" s="11" t="s">
        <v>681</v>
      </c>
      <c r="C6" s="11" t="s">
        <v>137</v>
      </c>
      <c r="D6" s="11" t="s">
        <v>687</v>
      </c>
      <c r="E6" s="11" t="s">
        <v>138</v>
      </c>
      <c r="F6" s="11">
        <v>6</v>
      </c>
      <c r="G6" s="11" t="s">
        <v>588</v>
      </c>
      <c r="H6" s="11" t="s">
        <v>931</v>
      </c>
      <c r="I6" s="11" t="s">
        <v>139</v>
      </c>
      <c r="J6" s="12">
        <v>9.8924087600000004</v>
      </c>
      <c r="K6" s="12">
        <v>-84.01048917</v>
      </c>
      <c r="L6" s="11" t="s">
        <v>16</v>
      </c>
      <c r="M6" s="13">
        <v>22797432</v>
      </c>
      <c r="N6" s="11" t="s">
        <v>140</v>
      </c>
      <c r="O6" s="11">
        <v>274</v>
      </c>
      <c r="Q6" s="20">
        <f>+COUNTIF($I$1:I6,I6)</f>
        <v>1</v>
      </c>
      <c r="R6" s="20">
        <v>31</v>
      </c>
      <c r="S6" s="20">
        <v>0</v>
      </c>
      <c r="T6" s="20">
        <f t="shared" si="0"/>
        <v>31</v>
      </c>
      <c r="U6" s="20">
        <v>478</v>
      </c>
    </row>
    <row r="7" spans="1:25" x14ac:dyDescent="0.2">
      <c r="A7" s="11" t="s">
        <v>101</v>
      </c>
      <c r="B7" s="11" t="s">
        <v>681</v>
      </c>
      <c r="C7" s="11" t="s">
        <v>209</v>
      </c>
      <c r="D7" s="11" t="s">
        <v>210</v>
      </c>
      <c r="E7" s="11" t="s">
        <v>138</v>
      </c>
      <c r="F7" s="11">
        <v>6</v>
      </c>
      <c r="G7" s="11" t="s">
        <v>210</v>
      </c>
      <c r="H7" s="11" t="s">
        <v>931</v>
      </c>
      <c r="I7" s="11" t="s">
        <v>211</v>
      </c>
      <c r="J7" s="12">
        <v>9.9015931300000002</v>
      </c>
      <c r="K7" s="12">
        <v>-84.013531970000003</v>
      </c>
      <c r="L7" s="11" t="s">
        <v>16</v>
      </c>
      <c r="M7" s="13">
        <v>22724746</v>
      </c>
      <c r="N7" s="11" t="s">
        <v>212</v>
      </c>
      <c r="O7" s="11">
        <v>477</v>
      </c>
      <c r="Q7" s="20">
        <f>+COUNTIF($I$1:I7,I7)</f>
        <v>1</v>
      </c>
      <c r="R7" s="20">
        <v>39</v>
      </c>
      <c r="S7" s="20">
        <v>0</v>
      </c>
      <c r="T7" s="20">
        <f t="shared" si="0"/>
        <v>39</v>
      </c>
      <c r="U7" s="20">
        <v>621</v>
      </c>
    </row>
    <row r="8" spans="1:25" x14ac:dyDescent="0.2">
      <c r="A8" s="11" t="s">
        <v>101</v>
      </c>
      <c r="B8" s="11" t="s">
        <v>681</v>
      </c>
      <c r="C8" s="11" t="s">
        <v>721</v>
      </c>
      <c r="D8" s="11" t="s">
        <v>371</v>
      </c>
      <c r="E8" s="11" t="s">
        <v>138</v>
      </c>
      <c r="F8" s="11">
        <v>6</v>
      </c>
      <c r="G8" s="11" t="s">
        <v>371</v>
      </c>
      <c r="H8" s="11" t="s">
        <v>931</v>
      </c>
      <c r="I8" s="11" t="s">
        <v>372</v>
      </c>
      <c r="J8" s="12">
        <v>9.9314330799999997</v>
      </c>
      <c r="K8" s="12">
        <v>-83.995321950000005</v>
      </c>
      <c r="L8" s="11" t="s">
        <v>16</v>
      </c>
      <c r="M8" s="13">
        <v>22731980</v>
      </c>
      <c r="N8" s="11" t="s">
        <v>722</v>
      </c>
      <c r="O8" s="11">
        <v>209</v>
      </c>
      <c r="Q8" s="20">
        <f>+COUNTIF($I$1:I8,I8)</f>
        <v>1</v>
      </c>
      <c r="R8" s="20">
        <v>20</v>
      </c>
      <c r="S8" s="20">
        <v>0</v>
      </c>
      <c r="T8" s="20">
        <f t="shared" si="0"/>
        <v>20</v>
      </c>
      <c r="U8" s="20">
        <v>299</v>
      </c>
    </row>
    <row r="9" spans="1:25" x14ac:dyDescent="0.2">
      <c r="A9" s="11" t="s">
        <v>101</v>
      </c>
      <c r="B9" s="11" t="s">
        <v>681</v>
      </c>
      <c r="C9" s="11" t="s">
        <v>106</v>
      </c>
      <c r="D9" s="11" t="s">
        <v>201</v>
      </c>
      <c r="E9" s="11" t="s">
        <v>138</v>
      </c>
      <c r="F9" s="11">
        <v>6</v>
      </c>
      <c r="G9" s="11" t="s">
        <v>201</v>
      </c>
      <c r="H9" s="11" t="s">
        <v>931</v>
      </c>
      <c r="I9" s="11" t="s">
        <v>202</v>
      </c>
      <c r="J9" s="12">
        <v>9.9002845199999996</v>
      </c>
      <c r="K9" s="12">
        <v>-83.977337340000005</v>
      </c>
      <c r="L9" s="11" t="s">
        <v>16</v>
      </c>
      <c r="M9" s="13">
        <v>22784622</v>
      </c>
      <c r="N9" s="11" t="s">
        <v>203</v>
      </c>
      <c r="O9" s="11">
        <v>363</v>
      </c>
      <c r="Q9" s="20">
        <f>+COUNTIF($I$1:I9,I9)</f>
        <v>1</v>
      </c>
      <c r="R9" s="20">
        <v>43</v>
      </c>
      <c r="S9" s="20">
        <v>0</v>
      </c>
      <c r="T9" s="20">
        <f t="shared" si="0"/>
        <v>43</v>
      </c>
      <c r="U9" s="20">
        <v>543</v>
      </c>
    </row>
    <row r="10" spans="1:25" x14ac:dyDescent="0.2">
      <c r="A10" s="11" t="s">
        <v>101</v>
      </c>
      <c r="B10" s="11" t="s">
        <v>681</v>
      </c>
      <c r="C10" s="11" t="s">
        <v>137</v>
      </c>
      <c r="D10" s="11" t="s">
        <v>137</v>
      </c>
      <c r="E10" s="11" t="s">
        <v>138</v>
      </c>
      <c r="F10" s="11">
        <v>6</v>
      </c>
      <c r="G10" s="11" t="s">
        <v>137</v>
      </c>
      <c r="H10" s="11" t="s">
        <v>931</v>
      </c>
      <c r="I10" s="11" t="s">
        <v>204</v>
      </c>
      <c r="J10" s="12">
        <v>9.9014085699999992</v>
      </c>
      <c r="K10" s="12">
        <v>-84.000936899999999</v>
      </c>
      <c r="L10" s="11" t="s">
        <v>16</v>
      </c>
      <c r="M10" s="13">
        <v>22795011</v>
      </c>
      <c r="N10" s="11" t="s">
        <v>698</v>
      </c>
      <c r="O10" s="11">
        <v>478</v>
      </c>
      <c r="Q10" s="20">
        <f>+COUNTIF($I$1:I10,I10)</f>
        <v>1</v>
      </c>
      <c r="R10" s="20">
        <v>48</v>
      </c>
      <c r="S10" s="20">
        <v>0</v>
      </c>
      <c r="T10" s="20">
        <f t="shared" si="0"/>
        <v>48</v>
      </c>
      <c r="U10" s="20">
        <v>688</v>
      </c>
    </row>
    <row r="11" spans="1:25" x14ac:dyDescent="0.2">
      <c r="A11" s="11" t="s">
        <v>101</v>
      </c>
      <c r="B11" s="11" t="s">
        <v>681</v>
      </c>
      <c r="C11" s="11" t="s">
        <v>209</v>
      </c>
      <c r="D11" s="11" t="s">
        <v>209</v>
      </c>
      <c r="E11" s="11" t="s">
        <v>138</v>
      </c>
      <c r="F11" s="11">
        <v>6</v>
      </c>
      <c r="G11" s="11" t="s">
        <v>648</v>
      </c>
      <c r="H11" s="11" t="s">
        <v>931</v>
      </c>
      <c r="I11" s="11" t="s">
        <v>251</v>
      </c>
      <c r="J11" s="12">
        <v>9.9086020500000007</v>
      </c>
      <c r="K11" s="12">
        <v>-84.007881760000004</v>
      </c>
      <c r="L11" s="11" t="s">
        <v>16</v>
      </c>
      <c r="M11" s="13">
        <v>22793007</v>
      </c>
      <c r="N11" s="11" t="s">
        <v>252</v>
      </c>
      <c r="O11" s="11">
        <v>140</v>
      </c>
      <c r="Q11" s="20">
        <f>+COUNTIF($I$1:I11,I11)</f>
        <v>1</v>
      </c>
      <c r="R11" s="20">
        <v>18</v>
      </c>
      <c r="S11" s="20">
        <v>0</v>
      </c>
      <c r="T11" s="20">
        <f t="shared" si="0"/>
        <v>18</v>
      </c>
      <c r="U11" s="20">
        <v>181</v>
      </c>
    </row>
    <row r="12" spans="1:25" x14ac:dyDescent="0.2">
      <c r="A12" s="11" t="s">
        <v>101</v>
      </c>
      <c r="B12" s="11" t="s">
        <v>681</v>
      </c>
      <c r="C12" s="11" t="s">
        <v>106</v>
      </c>
      <c r="D12" s="11" t="s">
        <v>106</v>
      </c>
      <c r="E12" s="11" t="s">
        <v>138</v>
      </c>
      <c r="F12" s="11">
        <v>6</v>
      </c>
      <c r="G12" s="11" t="s">
        <v>244</v>
      </c>
      <c r="H12" s="11" t="s">
        <v>931</v>
      </c>
      <c r="I12" s="11" t="s">
        <v>245</v>
      </c>
      <c r="J12" s="12">
        <v>9.9074849</v>
      </c>
      <c r="K12" s="12">
        <v>-83.974141919999994</v>
      </c>
      <c r="L12" s="11" t="s">
        <v>16</v>
      </c>
      <c r="M12" s="13">
        <v>22791222</v>
      </c>
      <c r="N12" s="11" t="s">
        <v>706</v>
      </c>
      <c r="O12" s="11">
        <v>498</v>
      </c>
      <c r="Q12" s="20">
        <f>+COUNTIF($I$1:I12,I12)</f>
        <v>1</v>
      </c>
      <c r="R12" s="20">
        <v>30</v>
      </c>
      <c r="S12" s="20">
        <v>0</v>
      </c>
      <c r="T12" s="20">
        <f t="shared" si="0"/>
        <v>30</v>
      </c>
      <c r="U12" s="20">
        <v>652</v>
      </c>
    </row>
    <row r="13" spans="1:25" x14ac:dyDescent="0.2">
      <c r="A13" s="11" t="s">
        <v>101</v>
      </c>
      <c r="B13" s="11" t="s">
        <v>681</v>
      </c>
      <c r="C13" s="11" t="s">
        <v>721</v>
      </c>
      <c r="D13" s="11" t="s">
        <v>721</v>
      </c>
      <c r="E13" s="11" t="s">
        <v>138</v>
      </c>
      <c r="F13" s="11">
        <v>6</v>
      </c>
      <c r="G13" s="11" t="s">
        <v>425</v>
      </c>
      <c r="H13" s="11" t="s">
        <v>931</v>
      </c>
      <c r="I13" s="11" t="s">
        <v>426</v>
      </c>
      <c r="J13" s="12">
        <v>9.9407947300000004</v>
      </c>
      <c r="K13" s="12">
        <v>-83.99433003</v>
      </c>
      <c r="L13" s="11" t="s">
        <v>16</v>
      </c>
      <c r="M13" s="13">
        <v>22734729</v>
      </c>
      <c r="N13" s="11" t="s">
        <v>730</v>
      </c>
      <c r="O13" s="11">
        <v>132</v>
      </c>
      <c r="Q13" s="20">
        <f>+COUNTIF($I$1:I13,I13)</f>
        <v>1</v>
      </c>
      <c r="R13" s="20">
        <v>16</v>
      </c>
      <c r="S13" s="20">
        <v>0</v>
      </c>
      <c r="T13" s="20">
        <f t="shared" si="0"/>
        <v>16</v>
      </c>
      <c r="U13" s="20">
        <v>209</v>
      </c>
    </row>
    <row r="14" spans="1:25" x14ac:dyDescent="0.2">
      <c r="A14" s="11" t="s">
        <v>101</v>
      </c>
      <c r="B14" s="11" t="s">
        <v>681</v>
      </c>
      <c r="C14" s="11" t="s">
        <v>137</v>
      </c>
      <c r="D14" s="11" t="s">
        <v>151</v>
      </c>
      <c r="E14" s="11" t="s">
        <v>138</v>
      </c>
      <c r="F14" s="11">
        <v>6</v>
      </c>
      <c r="G14" s="11" t="s">
        <v>151</v>
      </c>
      <c r="H14" s="11" t="s">
        <v>931</v>
      </c>
      <c r="I14" s="11" t="s">
        <v>152</v>
      </c>
      <c r="J14" s="12">
        <v>9.8928439699999995</v>
      </c>
      <c r="K14" s="12">
        <v>-83.996067420000003</v>
      </c>
      <c r="L14" s="11" t="s">
        <v>16</v>
      </c>
      <c r="M14" s="13">
        <v>22799244</v>
      </c>
      <c r="N14" s="11" t="s">
        <v>690</v>
      </c>
      <c r="O14" s="11">
        <v>641</v>
      </c>
      <c r="Q14" s="20">
        <f>+COUNTIF($I$1:I14,I14)</f>
        <v>1</v>
      </c>
      <c r="R14" s="20">
        <v>46</v>
      </c>
      <c r="S14" s="20">
        <v>0</v>
      </c>
      <c r="T14" s="20">
        <f t="shared" si="0"/>
        <v>46</v>
      </c>
      <c r="U14" s="20">
        <v>841</v>
      </c>
    </row>
    <row r="15" spans="1:25" x14ac:dyDescent="0.2">
      <c r="A15" s="11" t="s">
        <v>101</v>
      </c>
      <c r="B15" s="11" t="s">
        <v>681</v>
      </c>
      <c r="C15" s="11" t="s">
        <v>137</v>
      </c>
      <c r="D15" s="11" t="s">
        <v>164</v>
      </c>
      <c r="E15" s="11" t="s">
        <v>138</v>
      </c>
      <c r="F15" s="11">
        <v>6</v>
      </c>
      <c r="G15" s="11" t="s">
        <v>164</v>
      </c>
      <c r="H15" s="11" t="s">
        <v>931</v>
      </c>
      <c r="I15" s="11" t="s">
        <v>165</v>
      </c>
      <c r="J15" s="12">
        <v>9.8962237300000009</v>
      </c>
      <c r="K15" s="12">
        <v>-84.002201459999995</v>
      </c>
      <c r="L15" s="11" t="s">
        <v>16</v>
      </c>
      <c r="M15" s="13">
        <v>22783214</v>
      </c>
      <c r="N15" s="11" t="s">
        <v>692</v>
      </c>
      <c r="O15" s="11">
        <v>314</v>
      </c>
      <c r="Q15" s="20">
        <f>+COUNTIF($I$1:I15,I15)</f>
        <v>1</v>
      </c>
      <c r="R15" s="20">
        <v>26</v>
      </c>
      <c r="S15" s="20">
        <v>0</v>
      </c>
      <c r="T15" s="20">
        <f t="shared" si="0"/>
        <v>26</v>
      </c>
      <c r="U15" s="20">
        <v>559</v>
      </c>
    </row>
    <row r="16" spans="1:25" x14ac:dyDescent="0.2">
      <c r="A16" s="11" t="s">
        <v>101</v>
      </c>
      <c r="B16" s="11" t="s">
        <v>681</v>
      </c>
      <c r="C16" s="11" t="s">
        <v>106</v>
      </c>
      <c r="D16" s="11" t="s">
        <v>231</v>
      </c>
      <c r="E16" s="11" t="s">
        <v>138</v>
      </c>
      <c r="F16" s="11">
        <v>6</v>
      </c>
      <c r="G16" s="11" t="s">
        <v>232</v>
      </c>
      <c r="H16" s="11" t="s">
        <v>931</v>
      </c>
      <c r="I16" s="11" t="s">
        <v>233</v>
      </c>
      <c r="J16" s="12">
        <v>9.9070836199999999</v>
      </c>
      <c r="K16" s="12">
        <v>-83.963271770000006</v>
      </c>
      <c r="L16" s="11" t="s">
        <v>16</v>
      </c>
      <c r="M16" s="13">
        <v>22796680</v>
      </c>
      <c r="N16" s="11" t="s">
        <v>234</v>
      </c>
      <c r="O16" s="11">
        <v>179</v>
      </c>
      <c r="Q16" s="20">
        <f>+COUNTIF($I$1:I16,I16)</f>
        <v>1</v>
      </c>
      <c r="R16" s="20">
        <v>24</v>
      </c>
      <c r="S16" s="20">
        <v>0</v>
      </c>
      <c r="T16" s="20">
        <f t="shared" si="0"/>
        <v>24</v>
      </c>
      <c r="U16" s="20">
        <v>248</v>
      </c>
    </row>
    <row r="17" spans="1:21" x14ac:dyDescent="0.2">
      <c r="A17" s="11" t="s">
        <v>101</v>
      </c>
      <c r="B17" s="11" t="s">
        <v>681</v>
      </c>
      <c r="C17" s="11" t="s">
        <v>137</v>
      </c>
      <c r="D17" s="11" t="s">
        <v>137</v>
      </c>
      <c r="E17" s="11" t="s">
        <v>138</v>
      </c>
      <c r="F17" s="11">
        <v>6</v>
      </c>
      <c r="G17" s="11" t="s">
        <v>205</v>
      </c>
      <c r="H17" s="11" t="s">
        <v>931</v>
      </c>
      <c r="I17" s="11" t="s">
        <v>206</v>
      </c>
      <c r="J17" s="12">
        <v>9.9014085699999992</v>
      </c>
      <c r="K17" s="12">
        <v>-84.000936899999999</v>
      </c>
      <c r="L17" s="11" t="s">
        <v>28</v>
      </c>
      <c r="M17" s="13">
        <v>22792929</v>
      </c>
      <c r="N17" s="11" t="s">
        <v>207</v>
      </c>
      <c r="O17" s="11">
        <v>629</v>
      </c>
      <c r="Q17" s="20">
        <f>+COUNTIF($I$1:I17,I17)</f>
        <v>1</v>
      </c>
      <c r="R17" s="20">
        <v>14</v>
      </c>
      <c r="S17" s="20">
        <v>45</v>
      </c>
      <c r="T17" s="20">
        <f t="shared" si="0"/>
        <v>59</v>
      </c>
      <c r="U17" s="20">
        <v>730</v>
      </c>
    </row>
    <row r="18" spans="1:21" x14ac:dyDescent="0.2">
      <c r="A18" s="11" t="s">
        <v>101</v>
      </c>
      <c r="B18" s="11" t="s">
        <v>681</v>
      </c>
      <c r="C18" s="11" t="s">
        <v>137</v>
      </c>
      <c r="D18" s="11" t="s">
        <v>137</v>
      </c>
      <c r="E18" s="11" t="s">
        <v>138</v>
      </c>
      <c r="F18" s="11">
        <v>6</v>
      </c>
      <c r="G18" s="11" t="s">
        <v>699</v>
      </c>
      <c r="H18" s="11" t="s">
        <v>931</v>
      </c>
      <c r="I18" s="11" t="s">
        <v>208</v>
      </c>
      <c r="J18" s="12">
        <v>9.9014085699999992</v>
      </c>
      <c r="K18" s="12">
        <v>-84.000936899999999</v>
      </c>
      <c r="L18" s="11" t="s">
        <v>28</v>
      </c>
      <c r="M18" s="13">
        <v>22795011</v>
      </c>
      <c r="N18" s="11" t="s">
        <v>700</v>
      </c>
      <c r="O18" s="11">
        <v>419</v>
      </c>
      <c r="Q18" s="20">
        <f>+COUNTIF($I$1:I18,I18)</f>
        <v>1</v>
      </c>
      <c r="R18" s="20">
        <v>7</v>
      </c>
      <c r="S18" s="20">
        <v>26</v>
      </c>
      <c r="T18" s="20">
        <f t="shared" si="0"/>
        <v>33</v>
      </c>
      <c r="U18" s="20">
        <v>404</v>
      </c>
    </row>
    <row r="19" spans="1:21" x14ac:dyDescent="0.2">
      <c r="A19" s="31" t="s">
        <v>101</v>
      </c>
      <c r="B19" s="31" t="s">
        <v>681</v>
      </c>
      <c r="C19" s="31" t="s">
        <v>642</v>
      </c>
      <c r="D19" s="31" t="s">
        <v>102</v>
      </c>
      <c r="E19" s="31" t="s">
        <v>13</v>
      </c>
      <c r="F19" s="31">
        <v>1</v>
      </c>
      <c r="G19" s="31" t="s">
        <v>102</v>
      </c>
      <c r="H19" s="31" t="s">
        <v>932</v>
      </c>
      <c r="I19" s="31" t="s">
        <v>103</v>
      </c>
      <c r="J19" s="32">
        <v>9.8846896100000006</v>
      </c>
      <c r="K19" s="32">
        <v>-84.025633389999996</v>
      </c>
      <c r="L19" s="31" t="s">
        <v>16</v>
      </c>
      <c r="M19" s="33">
        <v>22764768</v>
      </c>
      <c r="N19" s="31" t="s">
        <v>104</v>
      </c>
      <c r="O19" s="31">
        <v>341</v>
      </c>
      <c r="Q19" s="20">
        <f>+COUNTIF($I$1:I19,I19)</f>
        <v>1</v>
      </c>
      <c r="R19" s="20">
        <v>29</v>
      </c>
      <c r="S19" s="20">
        <v>0</v>
      </c>
      <c r="T19" s="20">
        <f t="shared" si="0"/>
        <v>29</v>
      </c>
      <c r="U19" s="20">
        <v>465</v>
      </c>
    </row>
    <row r="20" spans="1:21" x14ac:dyDescent="0.2">
      <c r="A20" s="31" t="s">
        <v>583</v>
      </c>
      <c r="B20" s="31" t="s">
        <v>10</v>
      </c>
      <c r="C20" s="31" t="s">
        <v>117</v>
      </c>
      <c r="D20" s="31" t="s">
        <v>618</v>
      </c>
      <c r="E20" s="31" t="s">
        <v>13</v>
      </c>
      <c r="F20" s="31">
        <v>1</v>
      </c>
      <c r="G20" s="31" t="s">
        <v>619</v>
      </c>
      <c r="H20" s="31" t="s">
        <v>932</v>
      </c>
      <c r="I20" s="31" t="s">
        <v>118</v>
      </c>
      <c r="J20" s="32">
        <v>9.8885075400000009</v>
      </c>
      <c r="K20" s="32">
        <v>-84.041203030000005</v>
      </c>
      <c r="L20" s="31" t="s">
        <v>16</v>
      </c>
      <c r="M20" s="33">
        <v>22766495</v>
      </c>
      <c r="N20" s="31" t="s">
        <v>683</v>
      </c>
      <c r="O20" s="31">
        <v>184</v>
      </c>
      <c r="Q20" s="20">
        <f>+COUNTIF($I$1:I20,I20)</f>
        <v>1</v>
      </c>
      <c r="R20" s="20">
        <v>19</v>
      </c>
      <c r="S20" s="20">
        <v>0</v>
      </c>
      <c r="T20" s="20">
        <f t="shared" si="0"/>
        <v>19</v>
      </c>
      <c r="U20" s="20">
        <v>314</v>
      </c>
    </row>
    <row r="21" spans="1:21" x14ac:dyDescent="0.2">
      <c r="A21" s="31" t="s">
        <v>583</v>
      </c>
      <c r="B21" s="31" t="s">
        <v>10</v>
      </c>
      <c r="C21" s="31" t="s">
        <v>113</v>
      </c>
      <c r="D21" s="31" t="s">
        <v>113</v>
      </c>
      <c r="E21" s="31" t="s">
        <v>13</v>
      </c>
      <c r="F21" s="31">
        <v>1</v>
      </c>
      <c r="G21" s="31" t="s">
        <v>161</v>
      </c>
      <c r="H21" s="31" t="s">
        <v>932</v>
      </c>
      <c r="I21" s="31" t="s">
        <v>162</v>
      </c>
      <c r="J21" s="32">
        <v>9.8955366100000006</v>
      </c>
      <c r="K21" s="32">
        <v>-84.059241499999999</v>
      </c>
      <c r="L21" s="31" t="s">
        <v>16</v>
      </c>
      <c r="M21" s="33">
        <v>22590594</v>
      </c>
      <c r="N21" s="31" t="s">
        <v>163</v>
      </c>
      <c r="O21" s="31">
        <v>589</v>
      </c>
      <c r="Q21" s="20">
        <f>+COUNTIF($I$1:I21,I21)</f>
        <v>1</v>
      </c>
      <c r="R21" s="20">
        <v>53</v>
      </c>
      <c r="S21" s="20">
        <v>0</v>
      </c>
      <c r="T21" s="20">
        <f t="shared" si="0"/>
        <v>53</v>
      </c>
      <c r="U21" s="20">
        <v>1081</v>
      </c>
    </row>
    <row r="22" spans="1:21" x14ac:dyDescent="0.2">
      <c r="A22" s="31" t="s">
        <v>583</v>
      </c>
      <c r="B22" s="31" t="s">
        <v>10</v>
      </c>
      <c r="C22" s="31" t="s">
        <v>613</v>
      </c>
      <c r="D22" s="31" t="s">
        <v>613</v>
      </c>
      <c r="E22" s="31" t="s">
        <v>13</v>
      </c>
      <c r="F22" s="31">
        <v>1</v>
      </c>
      <c r="G22" s="31" t="s">
        <v>94</v>
      </c>
      <c r="H22" s="31" t="s">
        <v>932</v>
      </c>
      <c r="I22" s="31" t="s">
        <v>95</v>
      </c>
      <c r="J22" s="32">
        <v>9.8822810899999993</v>
      </c>
      <c r="K22" s="32">
        <v>-84.035222950000005</v>
      </c>
      <c r="L22" s="31" t="s">
        <v>16</v>
      </c>
      <c r="M22" s="33">
        <v>22766254</v>
      </c>
      <c r="N22" s="31" t="s">
        <v>96</v>
      </c>
      <c r="O22" s="31">
        <v>405</v>
      </c>
      <c r="Q22" s="20">
        <f>+COUNTIF($I$1:I22,I22)</f>
        <v>1</v>
      </c>
      <c r="R22" s="20">
        <v>34</v>
      </c>
      <c r="S22" s="20">
        <v>0</v>
      </c>
      <c r="T22" s="20">
        <f t="shared" si="0"/>
        <v>34</v>
      </c>
      <c r="U22" s="20">
        <v>489</v>
      </c>
    </row>
    <row r="23" spans="1:21" x14ac:dyDescent="0.2">
      <c r="A23" s="31" t="s">
        <v>583</v>
      </c>
      <c r="B23" s="31" t="s">
        <v>10</v>
      </c>
      <c r="C23" s="31" t="s">
        <v>613</v>
      </c>
      <c r="D23" s="31" t="s">
        <v>613</v>
      </c>
      <c r="E23" s="31" t="s">
        <v>13</v>
      </c>
      <c r="F23" s="31">
        <v>1</v>
      </c>
      <c r="G23" s="31" t="s">
        <v>751</v>
      </c>
      <c r="H23" s="31" t="s">
        <v>932</v>
      </c>
      <c r="I23" s="31" t="s">
        <v>85</v>
      </c>
      <c r="J23" s="32">
        <v>9.8757143099999993</v>
      </c>
      <c r="K23" s="32">
        <v>-84.023191229999995</v>
      </c>
      <c r="L23" s="31" t="s">
        <v>16</v>
      </c>
      <c r="M23" s="33">
        <v>22769975</v>
      </c>
      <c r="N23" s="31" t="s">
        <v>677</v>
      </c>
      <c r="O23" s="31">
        <v>142</v>
      </c>
      <c r="Q23" s="20">
        <f>+COUNTIF($I$1:I23,I23)</f>
        <v>1</v>
      </c>
      <c r="R23" s="20">
        <v>16</v>
      </c>
      <c r="S23" s="20">
        <v>0</v>
      </c>
      <c r="T23" s="20">
        <f t="shared" si="0"/>
        <v>16</v>
      </c>
      <c r="U23" s="20">
        <v>221</v>
      </c>
    </row>
    <row r="24" spans="1:21" x14ac:dyDescent="0.2">
      <c r="A24" s="31" t="s">
        <v>101</v>
      </c>
      <c r="B24" s="31" t="s">
        <v>681</v>
      </c>
      <c r="C24" s="31" t="s">
        <v>642</v>
      </c>
      <c r="D24" s="31" t="s">
        <v>642</v>
      </c>
      <c r="E24" s="31" t="s">
        <v>13</v>
      </c>
      <c r="F24" s="31">
        <v>1</v>
      </c>
      <c r="G24" s="31" t="s">
        <v>129</v>
      </c>
      <c r="H24" s="31" t="s">
        <v>932</v>
      </c>
      <c r="I24" s="31" t="s">
        <v>130</v>
      </c>
      <c r="J24" s="32">
        <v>9.8908295400000004</v>
      </c>
      <c r="K24" s="32">
        <v>-84.034124919999996</v>
      </c>
      <c r="L24" s="31" t="s">
        <v>16</v>
      </c>
      <c r="M24" s="33">
        <v>22766252</v>
      </c>
      <c r="N24" s="31" t="s">
        <v>686</v>
      </c>
      <c r="O24" s="31">
        <v>471</v>
      </c>
      <c r="Q24" s="20">
        <f>+COUNTIF($I$1:I24,I24)</f>
        <v>1</v>
      </c>
      <c r="R24" s="20">
        <v>48</v>
      </c>
      <c r="S24" s="20">
        <v>0</v>
      </c>
      <c r="T24" s="20">
        <f t="shared" si="0"/>
        <v>48</v>
      </c>
      <c r="U24" s="20">
        <v>838</v>
      </c>
    </row>
    <row r="25" spans="1:21" x14ac:dyDescent="0.2">
      <c r="A25" s="8" t="s">
        <v>583</v>
      </c>
      <c r="B25" s="8" t="s">
        <v>10</v>
      </c>
      <c r="C25" s="8" t="s">
        <v>82</v>
      </c>
      <c r="D25" s="8" t="s">
        <v>82</v>
      </c>
      <c r="E25" s="8" t="s">
        <v>13</v>
      </c>
      <c r="F25" s="8">
        <v>1</v>
      </c>
      <c r="G25" s="8" t="s">
        <v>753</v>
      </c>
      <c r="H25" s="8" t="s">
        <v>933</v>
      </c>
      <c r="I25" s="8" t="s">
        <v>185</v>
      </c>
      <c r="J25" s="9">
        <v>9.8991810999999998</v>
      </c>
      <c r="K25" s="9">
        <v>-84.049932510000005</v>
      </c>
      <c r="L25" s="8" t="s">
        <v>16</v>
      </c>
      <c r="M25" s="10">
        <v>22769463</v>
      </c>
      <c r="N25" s="8" t="s">
        <v>186</v>
      </c>
      <c r="O25" s="8">
        <v>797</v>
      </c>
      <c r="Q25" s="20">
        <f>+COUNTIF($I$1:I25,I25)</f>
        <v>1</v>
      </c>
      <c r="R25" s="20">
        <v>65</v>
      </c>
      <c r="S25" s="20">
        <v>0</v>
      </c>
      <c r="T25" s="20">
        <f t="shared" si="0"/>
        <v>65</v>
      </c>
      <c r="U25" s="20">
        <v>1040</v>
      </c>
    </row>
    <row r="26" spans="1:21" x14ac:dyDescent="0.2">
      <c r="A26" s="31" t="s">
        <v>583</v>
      </c>
      <c r="B26" s="31" t="s">
        <v>10</v>
      </c>
      <c r="C26" s="31" t="s">
        <v>613</v>
      </c>
      <c r="D26" s="31" t="s">
        <v>53</v>
      </c>
      <c r="E26" s="31" t="s">
        <v>13</v>
      </c>
      <c r="F26" s="31">
        <v>1</v>
      </c>
      <c r="G26" s="31" t="s">
        <v>53</v>
      </c>
      <c r="H26" s="31" t="s">
        <v>932</v>
      </c>
      <c r="I26" s="31" t="s">
        <v>54</v>
      </c>
      <c r="J26" s="32">
        <v>9.8689379499999994</v>
      </c>
      <c r="K26" s="32">
        <v>-84.035857340000007</v>
      </c>
      <c r="L26" s="31" t="s">
        <v>16</v>
      </c>
      <c r="M26" s="33">
        <v>22741611</v>
      </c>
      <c r="N26" s="31" t="s">
        <v>673</v>
      </c>
      <c r="O26" s="31">
        <v>289</v>
      </c>
      <c r="Q26" s="20">
        <f>+COUNTIF($I$1:I26,I26)</f>
        <v>1</v>
      </c>
      <c r="R26" s="20">
        <v>35</v>
      </c>
      <c r="S26" s="20">
        <v>0</v>
      </c>
      <c r="T26" s="20">
        <f t="shared" si="0"/>
        <v>35</v>
      </c>
      <c r="U26" s="20">
        <v>629</v>
      </c>
    </row>
    <row r="27" spans="1:21" x14ac:dyDescent="0.2">
      <c r="A27" s="31" t="s">
        <v>583</v>
      </c>
      <c r="B27" s="31" t="s">
        <v>10</v>
      </c>
      <c r="C27" s="31" t="s">
        <v>117</v>
      </c>
      <c r="D27" s="31" t="s">
        <v>143</v>
      </c>
      <c r="E27" s="31" t="s">
        <v>13</v>
      </c>
      <c r="F27" s="31">
        <v>1</v>
      </c>
      <c r="G27" s="31" t="s">
        <v>144</v>
      </c>
      <c r="H27" s="31" t="s">
        <v>932</v>
      </c>
      <c r="I27" s="31" t="s">
        <v>145</v>
      </c>
      <c r="J27" s="32">
        <v>9.8927014999999994</v>
      </c>
      <c r="K27" s="32">
        <v>-84.045090869999996</v>
      </c>
      <c r="L27" s="31" t="s">
        <v>16</v>
      </c>
      <c r="M27" s="33">
        <v>22191805</v>
      </c>
      <c r="N27" s="31" t="s">
        <v>688</v>
      </c>
      <c r="O27" s="31">
        <v>341</v>
      </c>
      <c r="Q27" s="20">
        <f>+COUNTIF($I$1:I27,I27)</f>
        <v>1</v>
      </c>
      <c r="R27" s="20">
        <v>32</v>
      </c>
      <c r="S27" s="20">
        <v>0</v>
      </c>
      <c r="T27" s="20">
        <f t="shared" si="0"/>
        <v>32</v>
      </c>
      <c r="U27" s="20">
        <v>491</v>
      </c>
    </row>
    <row r="28" spans="1:21" x14ac:dyDescent="0.2">
      <c r="A28" s="8" t="s">
        <v>583</v>
      </c>
      <c r="B28" s="8" t="s">
        <v>10</v>
      </c>
      <c r="C28" s="8" t="s">
        <v>113</v>
      </c>
      <c r="D28" s="8" t="s">
        <v>114</v>
      </c>
      <c r="E28" s="8" t="s">
        <v>13</v>
      </c>
      <c r="F28" s="8">
        <v>1</v>
      </c>
      <c r="G28" s="8" t="s">
        <v>115</v>
      </c>
      <c r="H28" s="8" t="s">
        <v>933</v>
      </c>
      <c r="I28" s="8" t="s">
        <v>116</v>
      </c>
      <c r="J28" s="9">
        <v>9.8880860599999991</v>
      </c>
      <c r="K28" s="9">
        <v>-84.057012900000004</v>
      </c>
      <c r="L28" s="8" t="s">
        <v>16</v>
      </c>
      <c r="M28" s="10">
        <v>22596292</v>
      </c>
      <c r="N28" s="8" t="s">
        <v>682</v>
      </c>
      <c r="O28" s="8">
        <v>467</v>
      </c>
      <c r="Q28" s="20">
        <f>+COUNTIF($I$1:I28,I28)</f>
        <v>1</v>
      </c>
      <c r="R28" s="20">
        <v>41</v>
      </c>
      <c r="S28" s="20">
        <v>0</v>
      </c>
      <c r="T28" s="20">
        <f t="shared" si="0"/>
        <v>41</v>
      </c>
      <c r="U28" s="20">
        <v>629</v>
      </c>
    </row>
    <row r="29" spans="1:21" x14ac:dyDescent="0.2">
      <c r="A29" s="31" t="s">
        <v>583</v>
      </c>
      <c r="B29" s="31" t="s">
        <v>583</v>
      </c>
      <c r="C29" s="31" t="s">
        <v>620</v>
      </c>
      <c r="D29" s="31" t="s">
        <v>261</v>
      </c>
      <c r="E29" s="31" t="s">
        <v>13</v>
      </c>
      <c r="F29" s="31">
        <v>1</v>
      </c>
      <c r="G29" s="31" t="s">
        <v>624</v>
      </c>
      <c r="H29" s="31" t="s">
        <v>932</v>
      </c>
      <c r="I29" s="31" t="s">
        <v>262</v>
      </c>
      <c r="J29" s="32">
        <v>9.9114585399999999</v>
      </c>
      <c r="K29" s="32">
        <v>-84.089912940000005</v>
      </c>
      <c r="L29" s="31" t="s">
        <v>28</v>
      </c>
      <c r="M29" s="33">
        <v>22278722</v>
      </c>
      <c r="N29" s="31" t="s">
        <v>263</v>
      </c>
      <c r="O29" s="31">
        <v>879</v>
      </c>
      <c r="Q29" s="20">
        <f>+COUNTIF($I$1:I29,I29)</f>
        <v>1</v>
      </c>
      <c r="R29" s="20">
        <v>24</v>
      </c>
      <c r="S29" s="20">
        <v>49</v>
      </c>
      <c r="T29" s="20">
        <f t="shared" si="0"/>
        <v>73</v>
      </c>
      <c r="U29" s="20">
        <v>1131</v>
      </c>
    </row>
    <row r="30" spans="1:21" x14ac:dyDescent="0.2">
      <c r="A30" s="31" t="s">
        <v>583</v>
      </c>
      <c r="B30" s="31" t="s">
        <v>10</v>
      </c>
      <c r="C30" s="31" t="s">
        <v>82</v>
      </c>
      <c r="D30" s="31" t="s">
        <v>82</v>
      </c>
      <c r="E30" s="31" t="s">
        <v>13</v>
      </c>
      <c r="F30" s="31">
        <v>1</v>
      </c>
      <c r="G30" s="31" t="s">
        <v>195</v>
      </c>
      <c r="H30" s="31" t="s">
        <v>932</v>
      </c>
      <c r="I30" s="31" t="s">
        <v>196</v>
      </c>
      <c r="J30" s="32">
        <v>9.8997867700000004</v>
      </c>
      <c r="K30" s="32">
        <v>-84.043974930000005</v>
      </c>
      <c r="L30" s="31" t="s">
        <v>28</v>
      </c>
      <c r="M30" s="33">
        <v>22767828</v>
      </c>
      <c r="N30" s="31" t="s">
        <v>697</v>
      </c>
      <c r="O30" s="31">
        <v>1320</v>
      </c>
      <c r="Q30" s="20">
        <f>+COUNTIF($I$1:I30,I30)</f>
        <v>1</v>
      </c>
      <c r="R30" s="20">
        <v>23</v>
      </c>
      <c r="S30" s="20">
        <v>60</v>
      </c>
      <c r="T30" s="20">
        <f t="shared" si="0"/>
        <v>83</v>
      </c>
      <c r="U30" s="20">
        <v>1251</v>
      </c>
    </row>
    <row r="31" spans="1:21" x14ac:dyDescent="0.2">
      <c r="A31" s="31" t="s">
        <v>583</v>
      </c>
      <c r="B31" s="31" t="s">
        <v>10</v>
      </c>
      <c r="C31" s="31" t="s">
        <v>117</v>
      </c>
      <c r="D31" s="31" t="s">
        <v>143</v>
      </c>
      <c r="E31" s="31" t="s">
        <v>13</v>
      </c>
      <c r="F31" s="31">
        <v>1</v>
      </c>
      <c r="G31" s="31" t="s">
        <v>689</v>
      </c>
      <c r="H31" s="31" t="s">
        <v>932</v>
      </c>
      <c r="I31" s="31" t="s">
        <v>146</v>
      </c>
      <c r="J31" s="32">
        <v>9.8927014999999994</v>
      </c>
      <c r="K31" s="32">
        <v>-84.045090869999996</v>
      </c>
      <c r="L31" s="31" t="s">
        <v>28</v>
      </c>
      <c r="M31" s="33">
        <v>22505502</v>
      </c>
      <c r="N31" s="31" t="s">
        <v>147</v>
      </c>
      <c r="O31" s="31">
        <v>23</v>
      </c>
      <c r="Q31" s="20">
        <f>+COUNTIF($I$1:I31,I31)</f>
        <v>1</v>
      </c>
      <c r="R31" s="20">
        <v>23</v>
      </c>
      <c r="S31" s="20">
        <v>86</v>
      </c>
      <c r="T31" s="20">
        <f t="shared" si="0"/>
        <v>109</v>
      </c>
      <c r="U31" s="20">
        <v>1152</v>
      </c>
    </row>
    <row r="32" spans="1:21" x14ac:dyDescent="0.2">
      <c r="A32" s="31" t="s">
        <v>583</v>
      </c>
      <c r="B32" s="31" t="s">
        <v>10</v>
      </c>
      <c r="C32" s="31" t="s">
        <v>117</v>
      </c>
      <c r="D32" s="31" t="s">
        <v>143</v>
      </c>
      <c r="E32" s="31" t="s">
        <v>13</v>
      </c>
      <c r="F32" s="31">
        <v>1</v>
      </c>
      <c r="G32" s="31" t="s">
        <v>148</v>
      </c>
      <c r="H32" s="31" t="s">
        <v>932</v>
      </c>
      <c r="I32" s="31" t="s">
        <v>146</v>
      </c>
      <c r="J32" s="32">
        <v>9.8927014999999994</v>
      </c>
      <c r="K32" s="32">
        <v>-84.045090869999996</v>
      </c>
      <c r="L32" s="31" t="s">
        <v>28</v>
      </c>
      <c r="M32" s="33">
        <v>22505502</v>
      </c>
      <c r="N32" s="31" t="s">
        <v>147</v>
      </c>
      <c r="O32" s="31">
        <v>23</v>
      </c>
      <c r="Q32" s="20">
        <f>+COUNTIF($I$1:I32,I32)</f>
        <v>2</v>
      </c>
      <c r="R32" s="20">
        <v>0</v>
      </c>
      <c r="S32" s="20">
        <v>0</v>
      </c>
      <c r="T32" s="20">
        <f t="shared" si="0"/>
        <v>0</v>
      </c>
    </row>
    <row r="33" spans="1:21" x14ac:dyDescent="0.2">
      <c r="A33" s="24" t="s">
        <v>583</v>
      </c>
      <c r="B33" s="24" t="s">
        <v>10</v>
      </c>
      <c r="C33" s="24" t="s">
        <v>113</v>
      </c>
      <c r="D33" s="24" t="s">
        <v>113</v>
      </c>
      <c r="E33" s="24" t="s">
        <v>13</v>
      </c>
      <c r="F33" s="24">
        <v>1</v>
      </c>
      <c r="G33" s="24" t="s">
        <v>153</v>
      </c>
      <c r="H33" s="24" t="s">
        <v>930</v>
      </c>
      <c r="I33" s="24" t="s">
        <v>154</v>
      </c>
      <c r="J33" s="25">
        <v>9.8932533800000009</v>
      </c>
      <c r="K33" s="25">
        <v>-84.059579279999994</v>
      </c>
      <c r="L33" s="24" t="s">
        <v>74</v>
      </c>
      <c r="M33" s="26">
        <v>22596220</v>
      </c>
      <c r="N33" s="24" t="s">
        <v>691</v>
      </c>
      <c r="O33" s="24">
        <v>299</v>
      </c>
      <c r="Q33" s="20">
        <f>+COUNTIF($I$1:I33,I33)</f>
        <v>1</v>
      </c>
      <c r="R33" s="20">
        <v>28</v>
      </c>
      <c r="S33" s="20">
        <v>59</v>
      </c>
      <c r="T33" s="20">
        <f t="shared" si="0"/>
        <v>87</v>
      </c>
      <c r="U33" s="20">
        <v>313</v>
      </c>
    </row>
    <row r="34" spans="1:21" x14ac:dyDescent="0.2">
      <c r="A34" s="31" t="s">
        <v>583</v>
      </c>
      <c r="B34" s="31" t="s">
        <v>10</v>
      </c>
      <c r="C34" s="31" t="s">
        <v>113</v>
      </c>
      <c r="D34" s="31" t="s">
        <v>113</v>
      </c>
      <c r="E34" s="31" t="s">
        <v>13</v>
      </c>
      <c r="F34" s="31">
        <v>1</v>
      </c>
      <c r="G34" s="31" t="s">
        <v>158</v>
      </c>
      <c r="H34" s="31" t="s">
        <v>932</v>
      </c>
      <c r="I34" s="31" t="s">
        <v>159</v>
      </c>
      <c r="J34" s="32">
        <v>9.8951308299999994</v>
      </c>
      <c r="K34" s="32">
        <v>-84.059715569999994</v>
      </c>
      <c r="L34" s="31" t="s">
        <v>28</v>
      </c>
      <c r="M34" s="33">
        <v>22590602</v>
      </c>
      <c r="N34" s="31" t="s">
        <v>160</v>
      </c>
      <c r="O34" s="31">
        <v>529</v>
      </c>
      <c r="Q34" s="20">
        <f>+COUNTIF($I$1:I34,I34)</f>
        <v>1</v>
      </c>
      <c r="R34" s="20">
        <v>15</v>
      </c>
      <c r="S34" s="20">
        <v>41</v>
      </c>
      <c r="T34" s="20">
        <f t="shared" si="0"/>
        <v>56</v>
      </c>
      <c r="U34" s="20">
        <v>688</v>
      </c>
    </row>
    <row r="35" spans="1:21" x14ac:dyDescent="0.2">
      <c r="A35" s="31" t="s">
        <v>583</v>
      </c>
      <c r="B35" s="31" t="s">
        <v>10</v>
      </c>
      <c r="C35" s="31" t="s">
        <v>82</v>
      </c>
      <c r="D35" s="31" t="s">
        <v>82</v>
      </c>
      <c r="E35" s="31" t="s">
        <v>13</v>
      </c>
      <c r="F35" s="31">
        <v>1</v>
      </c>
      <c r="G35" s="31" t="s">
        <v>754</v>
      </c>
      <c r="H35" s="31" t="s">
        <v>932</v>
      </c>
      <c r="I35" s="31" t="s">
        <v>187</v>
      </c>
      <c r="J35" s="32">
        <v>9.8991810999999998</v>
      </c>
      <c r="K35" s="32">
        <v>-84.049932510000005</v>
      </c>
      <c r="L35" s="31" t="s">
        <v>28</v>
      </c>
      <c r="M35" s="33">
        <v>22765225</v>
      </c>
      <c r="N35" s="31" t="s">
        <v>188</v>
      </c>
      <c r="O35" s="31">
        <v>274</v>
      </c>
      <c r="Q35" s="20">
        <f>+COUNTIF($I$1:I35,I35)</f>
        <v>1</v>
      </c>
      <c r="R35" s="20">
        <v>6</v>
      </c>
      <c r="S35" s="20">
        <v>19</v>
      </c>
      <c r="T35" s="20">
        <f t="shared" si="0"/>
        <v>25</v>
      </c>
      <c r="U35" s="20">
        <v>290</v>
      </c>
    </row>
    <row r="36" spans="1:21" x14ac:dyDescent="0.2">
      <c r="A36" s="31" t="s">
        <v>583</v>
      </c>
      <c r="B36" s="31" t="s">
        <v>10</v>
      </c>
      <c r="C36" s="31" t="s">
        <v>117</v>
      </c>
      <c r="D36" s="31" t="s">
        <v>143</v>
      </c>
      <c r="E36" s="31" t="s">
        <v>13</v>
      </c>
      <c r="F36" s="31">
        <v>1</v>
      </c>
      <c r="G36" s="31" t="s">
        <v>149</v>
      </c>
      <c r="H36" s="31" t="s">
        <v>932</v>
      </c>
      <c r="I36" s="31" t="s">
        <v>60</v>
      </c>
      <c r="J36" s="32">
        <v>9.8927014999999994</v>
      </c>
      <c r="K36" s="32">
        <v>-84.045090869999996</v>
      </c>
      <c r="L36" s="31" t="s">
        <v>61</v>
      </c>
      <c r="M36" s="33">
        <v>22505502</v>
      </c>
      <c r="N36" s="31" t="s">
        <v>150</v>
      </c>
      <c r="O36" s="31">
        <v>208</v>
      </c>
      <c r="Q36" s="20">
        <f>+COUNTIF($I$1:I36,I36)</f>
        <v>1</v>
      </c>
      <c r="R36" s="20">
        <v>0</v>
      </c>
      <c r="S36" s="20">
        <v>91</v>
      </c>
      <c r="T36" s="20">
        <f t="shared" si="0"/>
        <v>91</v>
      </c>
      <c r="U36" s="20">
        <v>2335</v>
      </c>
    </row>
    <row r="37" spans="1:21" x14ac:dyDescent="0.2">
      <c r="A37" s="8" t="s">
        <v>583</v>
      </c>
      <c r="B37" s="8" t="s">
        <v>10</v>
      </c>
      <c r="C37" s="8" t="s">
        <v>613</v>
      </c>
      <c r="D37" s="8" t="s">
        <v>613</v>
      </c>
      <c r="E37" s="8" t="s">
        <v>13</v>
      </c>
      <c r="F37" s="8">
        <v>1</v>
      </c>
      <c r="G37" s="8" t="s">
        <v>615</v>
      </c>
      <c r="H37" s="8" t="s">
        <v>933</v>
      </c>
      <c r="I37" s="8" t="s">
        <v>73</v>
      </c>
      <c r="J37" s="9">
        <v>9.8741243599999997</v>
      </c>
      <c r="K37" s="9">
        <v>-84.03327256</v>
      </c>
      <c r="L37" s="8" t="s">
        <v>28</v>
      </c>
      <c r="M37" s="10">
        <v>22743185</v>
      </c>
      <c r="N37" s="8" t="s">
        <v>750</v>
      </c>
      <c r="O37" s="8">
        <v>784</v>
      </c>
      <c r="Q37" s="20">
        <f>+COUNTIF($I$1:I37,I37)</f>
        <v>1</v>
      </c>
      <c r="R37" s="20">
        <v>13</v>
      </c>
      <c r="S37" s="20">
        <v>61</v>
      </c>
      <c r="T37" s="20">
        <f t="shared" si="0"/>
        <v>74</v>
      </c>
      <c r="U37" s="20">
        <v>878</v>
      </c>
    </row>
    <row r="38" spans="1:21" x14ac:dyDescent="0.2">
      <c r="A38" s="11" t="s">
        <v>583</v>
      </c>
      <c r="B38" s="11" t="s">
        <v>10</v>
      </c>
      <c r="C38" s="11" t="s">
        <v>11</v>
      </c>
      <c r="D38" s="11" t="s">
        <v>41</v>
      </c>
      <c r="E38" s="11" t="s">
        <v>13</v>
      </c>
      <c r="F38" s="11">
        <v>2</v>
      </c>
      <c r="G38" s="11" t="s">
        <v>42</v>
      </c>
      <c r="H38" s="11" t="s">
        <v>931</v>
      </c>
      <c r="I38" s="11" t="s">
        <v>43</v>
      </c>
      <c r="J38" s="12">
        <v>9.8666299300000002</v>
      </c>
      <c r="K38" s="12">
        <v>-84.060294709999994</v>
      </c>
      <c r="L38" s="11" t="s">
        <v>16</v>
      </c>
      <c r="M38" s="13">
        <v>25102084</v>
      </c>
      <c r="N38" s="11" t="s">
        <v>44</v>
      </c>
      <c r="O38" s="11">
        <v>590</v>
      </c>
      <c r="Q38" s="20">
        <f>+COUNTIF($I$1:I38,I38)</f>
        <v>1</v>
      </c>
      <c r="R38" s="20">
        <v>58</v>
      </c>
      <c r="S38" s="20">
        <v>0</v>
      </c>
      <c r="T38" s="20">
        <f t="shared" si="0"/>
        <v>58</v>
      </c>
      <c r="U38" s="20">
        <v>775</v>
      </c>
    </row>
    <row r="39" spans="1:21" x14ac:dyDescent="0.2">
      <c r="A39" s="11" t="s">
        <v>583</v>
      </c>
      <c r="B39" s="11" t="s">
        <v>10</v>
      </c>
      <c r="C39" s="11" t="s">
        <v>11</v>
      </c>
      <c r="D39" s="11" t="s">
        <v>612</v>
      </c>
      <c r="E39" s="11" t="s">
        <v>13</v>
      </c>
      <c r="F39" s="11">
        <v>2</v>
      </c>
      <c r="G39" s="11" t="s">
        <v>29</v>
      </c>
      <c r="H39" s="11" t="s">
        <v>931</v>
      </c>
      <c r="I39" s="11" t="s">
        <v>30</v>
      </c>
      <c r="J39" s="12">
        <v>9.8520293399999996</v>
      </c>
      <c r="K39" s="12">
        <v>-84.055592579999995</v>
      </c>
      <c r="L39" s="11" t="s">
        <v>16</v>
      </c>
      <c r="M39" s="13">
        <v>22707255</v>
      </c>
      <c r="N39" s="11" t="s">
        <v>31</v>
      </c>
      <c r="O39" s="11">
        <v>429</v>
      </c>
      <c r="Q39" s="20">
        <f>+COUNTIF($I$1:I39,I39)</f>
        <v>1</v>
      </c>
      <c r="R39" s="20">
        <v>38</v>
      </c>
      <c r="S39" s="20">
        <v>0</v>
      </c>
      <c r="T39" s="20">
        <f t="shared" si="0"/>
        <v>38</v>
      </c>
      <c r="U39" s="20">
        <v>814</v>
      </c>
    </row>
    <row r="40" spans="1:21" x14ac:dyDescent="0.2">
      <c r="A40" s="11" t="s">
        <v>583</v>
      </c>
      <c r="B40" s="11" t="s">
        <v>10</v>
      </c>
      <c r="C40" s="11" t="s">
        <v>11</v>
      </c>
      <c r="D40" s="11" t="s">
        <v>23</v>
      </c>
      <c r="E40" s="11" t="s">
        <v>13</v>
      </c>
      <c r="F40" s="11">
        <v>2</v>
      </c>
      <c r="G40" s="11" t="s">
        <v>668</v>
      </c>
      <c r="H40" s="11" t="s">
        <v>931</v>
      </c>
      <c r="I40" s="11" t="s">
        <v>24</v>
      </c>
      <c r="J40" s="12">
        <v>9.8494748699999999</v>
      </c>
      <c r="K40" s="12">
        <v>-84.065985389999994</v>
      </c>
      <c r="L40" s="11" t="s">
        <v>16</v>
      </c>
      <c r="M40" s="13">
        <v>22707736</v>
      </c>
      <c r="N40" s="11" t="s">
        <v>25</v>
      </c>
      <c r="O40" s="11">
        <v>397</v>
      </c>
      <c r="Q40" s="20">
        <f>+COUNTIF($I$1:I40,I40)</f>
        <v>1</v>
      </c>
      <c r="R40" s="20">
        <v>37</v>
      </c>
      <c r="S40" s="20">
        <v>0</v>
      </c>
      <c r="T40" s="20">
        <f t="shared" si="0"/>
        <v>37</v>
      </c>
      <c r="U40" s="20">
        <v>533</v>
      </c>
    </row>
    <row r="41" spans="1:21" x14ac:dyDescent="0.2">
      <c r="A41" s="11" t="s">
        <v>583</v>
      </c>
      <c r="B41" s="11" t="s">
        <v>10</v>
      </c>
      <c r="C41" s="11" t="s">
        <v>36</v>
      </c>
      <c r="D41" s="11" t="s">
        <v>37</v>
      </c>
      <c r="E41" s="11" t="s">
        <v>13</v>
      </c>
      <c r="F41" s="11">
        <v>2</v>
      </c>
      <c r="G41" s="11" t="s">
        <v>38</v>
      </c>
      <c r="H41" s="11" t="s">
        <v>931</v>
      </c>
      <c r="I41" s="11" t="s">
        <v>39</v>
      </c>
      <c r="J41" s="12">
        <v>9.8647325899999991</v>
      </c>
      <c r="K41" s="12">
        <v>-84.064039919999999</v>
      </c>
      <c r="L41" s="11" t="s">
        <v>16</v>
      </c>
      <c r="M41" s="13">
        <v>22703567</v>
      </c>
      <c r="N41" s="11" t="s">
        <v>40</v>
      </c>
      <c r="O41" s="11">
        <v>296</v>
      </c>
      <c r="Q41" s="20">
        <f>+COUNTIF($I$1:I41,I41)</f>
        <v>1</v>
      </c>
      <c r="R41" s="20">
        <v>29</v>
      </c>
      <c r="S41" s="20">
        <v>0</v>
      </c>
      <c r="T41" s="20">
        <f t="shared" si="0"/>
        <v>29</v>
      </c>
      <c r="U41" s="20">
        <v>580</v>
      </c>
    </row>
    <row r="42" spans="1:21" x14ac:dyDescent="0.2">
      <c r="A42" s="11" t="s">
        <v>583</v>
      </c>
      <c r="B42" s="11" t="s">
        <v>10</v>
      </c>
      <c r="C42" s="11" t="s">
        <v>11</v>
      </c>
      <c r="D42" s="11" t="s">
        <v>29</v>
      </c>
      <c r="E42" s="11" t="s">
        <v>13</v>
      </c>
      <c r="F42" s="11">
        <v>2</v>
      </c>
      <c r="G42" s="11" t="s">
        <v>671</v>
      </c>
      <c r="H42" s="11" t="s">
        <v>931</v>
      </c>
      <c r="I42" s="11" t="s">
        <v>35</v>
      </c>
      <c r="J42" s="12">
        <v>9.8576686299999992</v>
      </c>
      <c r="K42" s="12">
        <v>-84.053459380000007</v>
      </c>
      <c r="L42" s="11" t="s">
        <v>16</v>
      </c>
      <c r="M42" s="13">
        <v>22704520</v>
      </c>
      <c r="N42" s="11" t="s">
        <v>672</v>
      </c>
      <c r="O42" s="11">
        <v>1000</v>
      </c>
      <c r="Q42" s="20">
        <f>+COUNTIF($I$1:I42,I42)</f>
        <v>1</v>
      </c>
      <c r="R42" s="20">
        <v>75</v>
      </c>
      <c r="S42" s="20">
        <v>0</v>
      </c>
      <c r="T42" s="20">
        <f t="shared" si="0"/>
        <v>75</v>
      </c>
      <c r="U42" s="20">
        <v>1332</v>
      </c>
    </row>
    <row r="43" spans="1:21" x14ac:dyDescent="0.2">
      <c r="A43" s="11" t="s">
        <v>583</v>
      </c>
      <c r="B43" s="11" t="s">
        <v>10</v>
      </c>
      <c r="C43" s="11" t="s">
        <v>83</v>
      </c>
      <c r="D43" s="11" t="s">
        <v>83</v>
      </c>
      <c r="E43" s="11" t="s">
        <v>13</v>
      </c>
      <c r="F43" s="11">
        <v>2</v>
      </c>
      <c r="G43" s="11" t="s">
        <v>617</v>
      </c>
      <c r="H43" s="11" t="s">
        <v>931</v>
      </c>
      <c r="I43" s="11" t="s">
        <v>86</v>
      </c>
      <c r="J43" s="12">
        <v>9.8764425599999992</v>
      </c>
      <c r="K43" s="12">
        <v>-84.08511876</v>
      </c>
      <c r="L43" s="11" t="s">
        <v>16</v>
      </c>
      <c r="M43" s="13">
        <v>22595019</v>
      </c>
      <c r="N43" s="11" t="s">
        <v>678</v>
      </c>
      <c r="O43" s="11">
        <v>871</v>
      </c>
      <c r="Q43" s="20">
        <f>+COUNTIF($I$1:I43,I43)</f>
        <v>1</v>
      </c>
      <c r="R43" s="20">
        <v>60</v>
      </c>
      <c r="S43" s="20">
        <v>0</v>
      </c>
      <c r="T43" s="20">
        <f t="shared" si="0"/>
        <v>60</v>
      </c>
      <c r="U43" s="20">
        <v>959</v>
      </c>
    </row>
    <row r="44" spans="1:21" x14ac:dyDescent="0.2">
      <c r="A44" s="11" t="s">
        <v>583</v>
      </c>
      <c r="B44" s="11" t="s">
        <v>10</v>
      </c>
      <c r="C44" s="11" t="s">
        <v>83</v>
      </c>
      <c r="D44" s="11" t="s">
        <v>83</v>
      </c>
      <c r="E44" s="11" t="s">
        <v>13</v>
      </c>
      <c r="F44" s="11">
        <v>2</v>
      </c>
      <c r="G44" s="11" t="s">
        <v>773</v>
      </c>
      <c r="H44" s="11" t="s">
        <v>931</v>
      </c>
      <c r="I44" s="11" t="s">
        <v>84</v>
      </c>
      <c r="J44" s="12">
        <v>9.8755403400000006</v>
      </c>
      <c r="K44" s="12">
        <v>-84.084939270000007</v>
      </c>
      <c r="L44" s="11" t="s">
        <v>56</v>
      </c>
      <c r="M44" s="13">
        <v>22519164</v>
      </c>
      <c r="N44" s="11" t="s">
        <v>616</v>
      </c>
      <c r="O44" s="11">
        <v>351</v>
      </c>
      <c r="Q44" s="20">
        <f>+COUNTIF($I$1:I44,I44)</f>
        <v>1</v>
      </c>
      <c r="R44" s="20">
        <v>22</v>
      </c>
      <c r="S44" s="20">
        <v>0</v>
      </c>
      <c r="T44" s="20">
        <f t="shared" si="0"/>
        <v>22</v>
      </c>
      <c r="U44" s="20">
        <v>350</v>
      </c>
    </row>
    <row r="45" spans="1:21" x14ac:dyDescent="0.2">
      <c r="A45" s="11" t="s">
        <v>583</v>
      </c>
      <c r="B45" s="11" t="s">
        <v>10</v>
      </c>
      <c r="C45" s="11" t="s">
        <v>11</v>
      </c>
      <c r="D45" s="11" t="s">
        <v>11</v>
      </c>
      <c r="E45" s="11" t="s">
        <v>13</v>
      </c>
      <c r="F45" s="11">
        <v>2</v>
      </c>
      <c r="G45" s="11" t="s">
        <v>749</v>
      </c>
      <c r="H45" s="11" t="s">
        <v>931</v>
      </c>
      <c r="I45" s="11" t="s">
        <v>67</v>
      </c>
      <c r="J45" s="12">
        <v>9.8715059899999993</v>
      </c>
      <c r="K45" s="12">
        <v>-84.062213360000001</v>
      </c>
      <c r="L45" s="11" t="s">
        <v>16</v>
      </c>
      <c r="M45" s="13">
        <v>22703215</v>
      </c>
      <c r="N45" s="11" t="s">
        <v>675</v>
      </c>
      <c r="O45" s="11">
        <v>811</v>
      </c>
      <c r="Q45" s="20">
        <f>+COUNTIF($I$1:I45,I45)</f>
        <v>1</v>
      </c>
      <c r="R45" s="20">
        <v>62</v>
      </c>
      <c r="S45" s="20">
        <v>0</v>
      </c>
      <c r="T45" s="20">
        <f t="shared" si="0"/>
        <v>62</v>
      </c>
      <c r="U45" s="20">
        <v>1318</v>
      </c>
    </row>
    <row r="46" spans="1:21" x14ac:dyDescent="0.2">
      <c r="A46" s="11" t="s">
        <v>583</v>
      </c>
      <c r="B46" s="11" t="s">
        <v>10</v>
      </c>
      <c r="C46" s="11" t="s">
        <v>36</v>
      </c>
      <c r="D46" s="11" t="s">
        <v>36</v>
      </c>
      <c r="E46" s="11" t="s">
        <v>13</v>
      </c>
      <c r="F46" s="11">
        <v>2</v>
      </c>
      <c r="G46" s="11" t="s">
        <v>75</v>
      </c>
      <c r="H46" s="11" t="s">
        <v>931</v>
      </c>
      <c r="I46" s="11" t="s">
        <v>76</v>
      </c>
      <c r="J46" s="12">
        <v>9.87435844</v>
      </c>
      <c r="K46" s="12">
        <v>-84.075384310000004</v>
      </c>
      <c r="L46" s="11" t="s">
        <v>16</v>
      </c>
      <c r="M46" s="13">
        <v>22598615</v>
      </c>
      <c r="N46" s="11" t="s">
        <v>77</v>
      </c>
      <c r="O46" s="11">
        <v>1128</v>
      </c>
      <c r="Q46" s="20">
        <f>+COUNTIF($I$1:I46,I46)</f>
        <v>1</v>
      </c>
      <c r="R46" s="20">
        <v>61</v>
      </c>
      <c r="S46" s="20">
        <v>0</v>
      </c>
      <c r="T46" s="20">
        <f t="shared" si="0"/>
        <v>61</v>
      </c>
      <c r="U46" s="20">
        <v>1112</v>
      </c>
    </row>
    <row r="47" spans="1:21" x14ac:dyDescent="0.2">
      <c r="A47" s="11" t="s">
        <v>583</v>
      </c>
      <c r="B47" s="11" t="s">
        <v>10</v>
      </c>
      <c r="C47" s="11" t="s">
        <v>36</v>
      </c>
      <c r="D47" s="11" t="s">
        <v>36</v>
      </c>
      <c r="E47" s="11" t="s">
        <v>13</v>
      </c>
      <c r="F47" s="11">
        <v>2</v>
      </c>
      <c r="G47" s="11" t="s">
        <v>772</v>
      </c>
      <c r="H47" s="11" t="s">
        <v>931</v>
      </c>
      <c r="I47" s="11" t="s">
        <v>78</v>
      </c>
      <c r="J47" s="12">
        <v>9.87435844</v>
      </c>
      <c r="K47" s="12">
        <v>-84.075384310000004</v>
      </c>
      <c r="L47" s="11" t="s">
        <v>56</v>
      </c>
      <c r="M47" s="13">
        <v>22593206</v>
      </c>
      <c r="N47" s="11" t="s">
        <v>676</v>
      </c>
      <c r="O47" s="11">
        <v>266</v>
      </c>
      <c r="Q47" s="20">
        <f>+COUNTIF($I$1:I47,I47)</f>
        <v>1</v>
      </c>
      <c r="R47" s="20">
        <v>17</v>
      </c>
      <c r="S47" s="20">
        <v>0</v>
      </c>
      <c r="T47" s="20">
        <f t="shared" si="0"/>
        <v>17</v>
      </c>
      <c r="U47" s="20">
        <v>281</v>
      </c>
    </row>
    <row r="48" spans="1:21" x14ac:dyDescent="0.2">
      <c r="A48" s="11" t="s">
        <v>583</v>
      </c>
      <c r="B48" s="11" t="s">
        <v>10</v>
      </c>
      <c r="C48" s="11" t="s">
        <v>11</v>
      </c>
      <c r="D48" s="11" t="s">
        <v>91</v>
      </c>
      <c r="E48" s="11" t="s">
        <v>13</v>
      </c>
      <c r="F48" s="11">
        <v>2</v>
      </c>
      <c r="G48" s="11" t="s">
        <v>641</v>
      </c>
      <c r="H48" s="11" t="s">
        <v>931</v>
      </c>
      <c r="I48" s="11" t="s">
        <v>92</v>
      </c>
      <c r="J48" s="12">
        <v>9.8765389900000002</v>
      </c>
      <c r="K48" s="12">
        <v>-84.06869897</v>
      </c>
      <c r="L48" s="11" t="s">
        <v>16</v>
      </c>
      <c r="M48" s="13">
        <v>22510271</v>
      </c>
      <c r="N48" s="11" t="s">
        <v>93</v>
      </c>
      <c r="O48" s="11">
        <v>154</v>
      </c>
      <c r="Q48" s="20">
        <f>+COUNTIF($I$1:I48,I48)</f>
        <v>1</v>
      </c>
      <c r="R48" s="20">
        <v>17</v>
      </c>
      <c r="S48" s="20">
        <v>0</v>
      </c>
      <c r="T48" s="20">
        <f t="shared" si="0"/>
        <v>17</v>
      </c>
      <c r="U48" s="20">
        <v>356</v>
      </c>
    </row>
    <row r="49" spans="1:22" x14ac:dyDescent="0.2">
      <c r="A49" s="11" t="s">
        <v>583</v>
      </c>
      <c r="B49" s="11" t="s">
        <v>10</v>
      </c>
      <c r="C49" s="11" t="s">
        <v>11</v>
      </c>
      <c r="D49" s="11" t="s">
        <v>63</v>
      </c>
      <c r="E49" s="11" t="s">
        <v>13</v>
      </c>
      <c r="F49" s="11">
        <v>2</v>
      </c>
      <c r="G49" s="11" t="s">
        <v>64</v>
      </c>
      <c r="H49" s="11" t="s">
        <v>931</v>
      </c>
      <c r="I49" s="11" t="s">
        <v>65</v>
      </c>
      <c r="J49" s="12">
        <v>9.8706878899999992</v>
      </c>
      <c r="K49" s="12">
        <v>-84.058974329999998</v>
      </c>
      <c r="L49" s="11" t="s">
        <v>16</v>
      </c>
      <c r="M49" s="13">
        <v>22705048</v>
      </c>
      <c r="N49" s="11" t="s">
        <v>66</v>
      </c>
      <c r="O49" s="11">
        <v>735</v>
      </c>
      <c r="Q49" s="20">
        <f>+COUNTIF($I$1:I49,I49)</f>
        <v>1</v>
      </c>
      <c r="R49" s="20">
        <v>55</v>
      </c>
      <c r="S49" s="20">
        <v>0</v>
      </c>
      <c r="T49" s="20">
        <f t="shared" si="0"/>
        <v>55</v>
      </c>
      <c r="U49" s="20">
        <v>902</v>
      </c>
    </row>
    <row r="50" spans="1:22" x14ac:dyDescent="0.2">
      <c r="A50" s="11" t="s">
        <v>583</v>
      </c>
      <c r="B50" s="11" t="s">
        <v>10</v>
      </c>
      <c r="C50" s="11" t="s">
        <v>45</v>
      </c>
      <c r="D50" s="11" t="s">
        <v>50</v>
      </c>
      <c r="E50" s="11" t="s">
        <v>13</v>
      </c>
      <c r="F50" s="11">
        <v>2</v>
      </c>
      <c r="G50" s="11" t="s">
        <v>45</v>
      </c>
      <c r="H50" s="11" t="s">
        <v>931</v>
      </c>
      <c r="I50" s="11" t="s">
        <v>51</v>
      </c>
      <c r="J50" s="12">
        <v>9.86827626</v>
      </c>
      <c r="K50" s="12">
        <v>-84.042643960000007</v>
      </c>
      <c r="L50" s="11" t="s">
        <v>16</v>
      </c>
      <c r="M50" s="13">
        <v>22704605</v>
      </c>
      <c r="N50" s="11" t="s">
        <v>52</v>
      </c>
      <c r="O50" s="11">
        <v>923</v>
      </c>
      <c r="Q50" s="20">
        <f>+COUNTIF($I$1:I50,I50)</f>
        <v>1</v>
      </c>
      <c r="R50" s="20">
        <v>82</v>
      </c>
      <c r="S50" s="20">
        <v>0</v>
      </c>
      <c r="T50" s="20">
        <f t="shared" si="0"/>
        <v>82</v>
      </c>
      <c r="U50" s="20">
        <v>1596</v>
      </c>
    </row>
    <row r="51" spans="1:22" x14ac:dyDescent="0.2">
      <c r="A51" s="11" t="s">
        <v>583</v>
      </c>
      <c r="B51" s="11" t="s">
        <v>10</v>
      </c>
      <c r="C51" s="11" t="s">
        <v>45</v>
      </c>
      <c r="D51" s="11" t="s">
        <v>46</v>
      </c>
      <c r="E51" s="11" t="s">
        <v>13</v>
      </c>
      <c r="F51" s="11">
        <v>2</v>
      </c>
      <c r="G51" s="11" t="s">
        <v>47</v>
      </c>
      <c r="H51" s="11" t="s">
        <v>931</v>
      </c>
      <c r="I51" s="11" t="s">
        <v>48</v>
      </c>
      <c r="J51" s="12">
        <v>9.8666602799999996</v>
      </c>
      <c r="K51" s="12">
        <v>-84.049632759999994</v>
      </c>
      <c r="L51" s="11" t="s">
        <v>16</v>
      </c>
      <c r="M51" s="13">
        <v>25100207</v>
      </c>
      <c r="N51" s="11" t="s">
        <v>49</v>
      </c>
      <c r="O51" s="11">
        <v>523</v>
      </c>
      <c r="Q51" s="20">
        <f>+COUNTIF($I$1:I51,I51)</f>
        <v>1</v>
      </c>
      <c r="R51" s="20">
        <v>44</v>
      </c>
      <c r="S51" s="20">
        <v>0</v>
      </c>
      <c r="T51" s="20">
        <f t="shared" si="0"/>
        <v>44</v>
      </c>
      <c r="U51" s="20">
        <v>611</v>
      </c>
    </row>
    <row r="52" spans="1:22" x14ac:dyDescent="0.2">
      <c r="A52" s="11" t="s">
        <v>583</v>
      </c>
      <c r="B52" s="11" t="s">
        <v>10</v>
      </c>
      <c r="C52" s="11" t="s">
        <v>11</v>
      </c>
      <c r="D52" s="11" t="s">
        <v>11</v>
      </c>
      <c r="E52" s="11" t="s">
        <v>13</v>
      </c>
      <c r="F52" s="11">
        <v>2</v>
      </c>
      <c r="G52" s="11" t="s">
        <v>68</v>
      </c>
      <c r="H52" s="11" t="s">
        <v>931</v>
      </c>
      <c r="I52" s="11" t="s">
        <v>69</v>
      </c>
      <c r="J52" s="12">
        <v>9.8732541499999993</v>
      </c>
      <c r="K52" s="12">
        <v>-84.062329640000002</v>
      </c>
      <c r="L52" s="11" t="s">
        <v>28</v>
      </c>
      <c r="M52" s="13">
        <v>22703443</v>
      </c>
      <c r="N52" s="11" t="s">
        <v>70</v>
      </c>
      <c r="O52" s="11">
        <v>1158</v>
      </c>
      <c r="Q52" s="20">
        <f>+COUNTIF($I$1:I52,I52)</f>
        <v>1</v>
      </c>
      <c r="R52" s="20">
        <v>26</v>
      </c>
      <c r="S52" s="20">
        <v>71</v>
      </c>
      <c r="T52" s="20">
        <f t="shared" si="0"/>
        <v>97</v>
      </c>
      <c r="U52" s="20">
        <v>1865</v>
      </c>
    </row>
    <row r="53" spans="1:22" x14ac:dyDescent="0.2">
      <c r="A53" s="11" t="s">
        <v>583</v>
      </c>
      <c r="B53" s="11" t="s">
        <v>10</v>
      </c>
      <c r="C53" s="11" t="s">
        <v>36</v>
      </c>
      <c r="D53" s="11" t="s">
        <v>36</v>
      </c>
      <c r="E53" s="11" t="s">
        <v>13</v>
      </c>
      <c r="F53" s="11">
        <v>2</v>
      </c>
      <c r="G53" s="11" t="s">
        <v>640</v>
      </c>
      <c r="H53" s="11" t="s">
        <v>931</v>
      </c>
      <c r="I53" s="11" t="s">
        <v>79</v>
      </c>
      <c r="J53" s="12">
        <v>9.8750311499999999</v>
      </c>
      <c r="K53" s="12">
        <v>-84.077938099999997</v>
      </c>
      <c r="L53" s="11" t="s">
        <v>28</v>
      </c>
      <c r="M53" s="13">
        <v>22197519</v>
      </c>
      <c r="N53" s="11" t="s">
        <v>80</v>
      </c>
      <c r="O53" s="11">
        <v>759</v>
      </c>
      <c r="Q53" s="20">
        <f>+COUNTIF($I$1:I53,I53)</f>
        <v>1</v>
      </c>
      <c r="R53" s="20">
        <v>18</v>
      </c>
      <c r="S53" s="20">
        <v>42</v>
      </c>
      <c r="T53" s="20">
        <f t="shared" si="0"/>
        <v>60</v>
      </c>
      <c r="U53" s="20">
        <v>769</v>
      </c>
    </row>
    <row r="54" spans="1:22" x14ac:dyDescent="0.2">
      <c r="A54" s="11" t="s">
        <v>583</v>
      </c>
      <c r="B54" s="11" t="s">
        <v>10</v>
      </c>
      <c r="C54" s="11" t="s">
        <v>83</v>
      </c>
      <c r="D54" s="11" t="s">
        <v>97</v>
      </c>
      <c r="E54" s="11" t="s">
        <v>13</v>
      </c>
      <c r="F54" s="11">
        <v>2</v>
      </c>
      <c r="G54" s="11" t="s">
        <v>98</v>
      </c>
      <c r="H54" s="11" t="s">
        <v>931</v>
      </c>
      <c r="I54" s="11" t="s">
        <v>99</v>
      </c>
      <c r="J54" s="12">
        <v>9.8832808199999995</v>
      </c>
      <c r="K54" s="12">
        <v>-84.08598069</v>
      </c>
      <c r="L54" s="11" t="s">
        <v>16</v>
      </c>
      <c r="M54" s="13">
        <v>22757622</v>
      </c>
      <c r="N54" s="11" t="s">
        <v>100</v>
      </c>
      <c r="O54" s="11">
        <v>370</v>
      </c>
      <c r="Q54" s="20">
        <f>+COUNTIF($I$1:I54,I54)</f>
        <v>1</v>
      </c>
      <c r="R54" s="20">
        <v>34</v>
      </c>
      <c r="S54" s="20">
        <v>0</v>
      </c>
      <c r="T54" s="20">
        <f t="shared" si="0"/>
        <v>34</v>
      </c>
      <c r="U54" s="20">
        <v>724</v>
      </c>
    </row>
    <row r="55" spans="1:22" x14ac:dyDescent="0.2">
      <c r="A55" s="11" t="s">
        <v>583</v>
      </c>
      <c r="B55" s="11" t="s">
        <v>10</v>
      </c>
      <c r="C55" s="11" t="s">
        <v>83</v>
      </c>
      <c r="D55" s="11" t="s">
        <v>83</v>
      </c>
      <c r="E55" s="11" t="s">
        <v>13</v>
      </c>
      <c r="F55" s="11">
        <v>2</v>
      </c>
      <c r="G55" s="11" t="s">
        <v>88</v>
      </c>
      <c r="H55" s="11" t="s">
        <v>931</v>
      </c>
      <c r="I55" s="11" t="s">
        <v>89</v>
      </c>
      <c r="J55" s="12">
        <v>9.8764425599999992</v>
      </c>
      <c r="K55" s="12">
        <v>-84.08511876</v>
      </c>
      <c r="L55" s="11" t="s">
        <v>90</v>
      </c>
      <c r="M55" s="13">
        <v>22190913</v>
      </c>
      <c r="N55" s="11" t="s">
        <v>680</v>
      </c>
      <c r="O55" s="11">
        <v>934</v>
      </c>
      <c r="Q55" s="20">
        <f>+COUNTIF($I$1:I55,I55)</f>
        <v>1</v>
      </c>
      <c r="R55" s="20">
        <v>5</v>
      </c>
      <c r="S55" s="20">
        <v>24</v>
      </c>
      <c r="T55" s="20">
        <f t="shared" si="0"/>
        <v>29</v>
      </c>
      <c r="U55" s="20">
        <v>1237</v>
      </c>
      <c r="V55" s="20" t="s">
        <v>902</v>
      </c>
    </row>
    <row r="56" spans="1:22" x14ac:dyDescent="0.2">
      <c r="A56" s="11" t="s">
        <v>583</v>
      </c>
      <c r="B56" s="11" t="s">
        <v>10</v>
      </c>
      <c r="C56" s="11" t="s">
        <v>10</v>
      </c>
      <c r="D56" s="11" t="s">
        <v>11</v>
      </c>
      <c r="E56" s="11" t="s">
        <v>13</v>
      </c>
      <c r="F56" s="11">
        <v>2</v>
      </c>
      <c r="G56" s="11" t="s">
        <v>771</v>
      </c>
      <c r="H56" s="11" t="s">
        <v>931</v>
      </c>
      <c r="I56" s="11" t="s">
        <v>55</v>
      </c>
      <c r="J56" s="12">
        <v>9.8698788700000009</v>
      </c>
      <c r="K56" s="12">
        <v>-84.058779729999998</v>
      </c>
      <c r="L56" s="11" t="s">
        <v>56</v>
      </c>
      <c r="M56" s="13">
        <v>22705124</v>
      </c>
      <c r="N56" s="11" t="s">
        <v>614</v>
      </c>
      <c r="O56" s="11">
        <v>302</v>
      </c>
      <c r="Q56" s="20">
        <f>+COUNTIF($I$1:I56,I56)</f>
        <v>1</v>
      </c>
      <c r="R56" s="20">
        <v>15</v>
      </c>
      <c r="S56" s="20">
        <v>0</v>
      </c>
      <c r="T56" s="20">
        <f t="shared" si="0"/>
        <v>15</v>
      </c>
      <c r="U56" s="20">
        <v>295</v>
      </c>
    </row>
    <row r="57" spans="1:22" x14ac:dyDescent="0.2">
      <c r="A57" s="11" t="s">
        <v>583</v>
      </c>
      <c r="B57" s="11" t="s">
        <v>10</v>
      </c>
      <c r="C57" s="11" t="s">
        <v>83</v>
      </c>
      <c r="D57" s="11" t="s">
        <v>83</v>
      </c>
      <c r="E57" s="11" t="s">
        <v>13</v>
      </c>
      <c r="F57" s="11">
        <v>2</v>
      </c>
      <c r="G57" s="11" t="s">
        <v>679</v>
      </c>
      <c r="H57" s="11" t="s">
        <v>931</v>
      </c>
      <c r="I57" s="11" t="s">
        <v>87</v>
      </c>
      <c r="J57" s="12">
        <v>9.8764425599999992</v>
      </c>
      <c r="K57" s="12">
        <v>-84.08511876</v>
      </c>
      <c r="L57" s="11" t="s">
        <v>28</v>
      </c>
      <c r="M57" s="13">
        <v>22198848</v>
      </c>
      <c r="N57" s="11" t="s">
        <v>680</v>
      </c>
      <c r="O57" s="11">
        <v>380</v>
      </c>
      <c r="Q57" s="20">
        <f>+COUNTIF($I$1:I57,I57)</f>
        <v>1</v>
      </c>
      <c r="R57" s="20">
        <v>6</v>
      </c>
      <c r="S57" s="20">
        <v>28</v>
      </c>
      <c r="T57" s="20">
        <f t="shared" si="0"/>
        <v>34</v>
      </c>
      <c r="U57" s="20">
        <v>439</v>
      </c>
    </row>
    <row r="58" spans="1:22" x14ac:dyDescent="0.2">
      <c r="A58" s="11" t="s">
        <v>583</v>
      </c>
      <c r="B58" s="11" t="s">
        <v>10</v>
      </c>
      <c r="C58" s="11" t="s">
        <v>11</v>
      </c>
      <c r="D58" s="11" t="s">
        <v>29</v>
      </c>
      <c r="E58" s="11" t="s">
        <v>13</v>
      </c>
      <c r="F58" s="11">
        <v>2</v>
      </c>
      <c r="G58" s="11" t="s">
        <v>32</v>
      </c>
      <c r="H58" s="11" t="s">
        <v>931</v>
      </c>
      <c r="I58" s="11" t="s">
        <v>33</v>
      </c>
      <c r="J58" s="12">
        <v>9.8550649900000007</v>
      </c>
      <c r="K58" s="12">
        <v>-84.051267089999996</v>
      </c>
      <c r="L58" s="11" t="s">
        <v>28</v>
      </c>
      <c r="M58" s="13">
        <v>22705334</v>
      </c>
      <c r="N58" s="11" t="s">
        <v>34</v>
      </c>
      <c r="O58" s="11">
        <v>362</v>
      </c>
      <c r="Q58" s="20">
        <f>+COUNTIF($I$1:I58,I58)</f>
        <v>1</v>
      </c>
      <c r="R58" s="20">
        <v>12</v>
      </c>
      <c r="S58" s="20">
        <v>29</v>
      </c>
      <c r="T58" s="20">
        <f t="shared" si="0"/>
        <v>41</v>
      </c>
      <c r="U58" s="20">
        <v>469</v>
      </c>
    </row>
    <row r="59" spans="1:22" x14ac:dyDescent="0.2">
      <c r="A59" s="11" t="s">
        <v>583</v>
      </c>
      <c r="B59" s="11" t="s">
        <v>10</v>
      </c>
      <c r="C59" s="11" t="s">
        <v>45</v>
      </c>
      <c r="D59" s="11" t="s">
        <v>57</v>
      </c>
      <c r="E59" s="11" t="s">
        <v>13</v>
      </c>
      <c r="F59" s="11">
        <v>2</v>
      </c>
      <c r="G59" s="11" t="s">
        <v>674</v>
      </c>
      <c r="H59" s="11" t="s">
        <v>931</v>
      </c>
      <c r="I59" s="11" t="s">
        <v>58</v>
      </c>
      <c r="J59" s="12">
        <v>9.8705654599999999</v>
      </c>
      <c r="K59" s="12">
        <v>-84.051060329999999</v>
      </c>
      <c r="L59" s="11" t="s">
        <v>28</v>
      </c>
      <c r="M59" s="13">
        <v>22702273</v>
      </c>
      <c r="N59" s="11" t="s">
        <v>59</v>
      </c>
      <c r="O59" s="11">
        <v>1273</v>
      </c>
      <c r="Q59" s="20">
        <f>+COUNTIF($I$1:I59,I59)</f>
        <v>1</v>
      </c>
      <c r="R59" s="20">
        <v>26</v>
      </c>
      <c r="S59" s="20">
        <v>104</v>
      </c>
      <c r="T59" s="20">
        <f t="shared" si="0"/>
        <v>130</v>
      </c>
      <c r="U59" s="20">
        <v>1388</v>
      </c>
    </row>
    <row r="60" spans="1:22" x14ac:dyDescent="0.2">
      <c r="A60" s="11" t="s">
        <v>583</v>
      </c>
      <c r="B60" s="11" t="s">
        <v>10</v>
      </c>
      <c r="C60" s="11" t="s">
        <v>45</v>
      </c>
      <c r="D60" s="11" t="s">
        <v>57</v>
      </c>
      <c r="E60" s="11" t="s">
        <v>13</v>
      </c>
      <c r="F60" s="11">
        <v>2</v>
      </c>
      <c r="G60" s="11" t="s">
        <v>584</v>
      </c>
      <c r="H60" s="11" t="s">
        <v>931</v>
      </c>
      <c r="I60" s="11" t="s">
        <v>58</v>
      </c>
      <c r="J60" s="12">
        <v>9.8705654599999999</v>
      </c>
      <c r="K60" s="12">
        <v>-84.051060329999999</v>
      </c>
      <c r="L60" s="11" t="s">
        <v>28</v>
      </c>
      <c r="M60" s="13">
        <v>22702273</v>
      </c>
      <c r="N60" s="11" t="s">
        <v>59</v>
      </c>
      <c r="O60" s="11">
        <v>1273</v>
      </c>
      <c r="Q60" s="20">
        <f>+COUNTIF($I$1:I60,I60)</f>
        <v>2</v>
      </c>
      <c r="R60" s="20">
        <v>0</v>
      </c>
      <c r="S60" s="20">
        <v>0</v>
      </c>
      <c r="T60" s="20">
        <f t="shared" si="0"/>
        <v>0</v>
      </c>
    </row>
    <row r="61" spans="1:22" x14ac:dyDescent="0.2">
      <c r="A61" s="11" t="s">
        <v>583</v>
      </c>
      <c r="B61" s="11" t="s">
        <v>10</v>
      </c>
      <c r="C61" s="11" t="s">
        <v>45</v>
      </c>
      <c r="D61" s="11" t="s">
        <v>45</v>
      </c>
      <c r="E61" s="11" t="s">
        <v>13</v>
      </c>
      <c r="F61" s="11">
        <v>2</v>
      </c>
      <c r="G61" s="11" t="s">
        <v>585</v>
      </c>
      <c r="H61" s="11" t="s">
        <v>931</v>
      </c>
      <c r="I61" s="11" t="s">
        <v>60</v>
      </c>
      <c r="J61" s="12">
        <v>9.8705654599999999</v>
      </c>
      <c r="K61" s="12">
        <v>-84.051060329999999</v>
      </c>
      <c r="L61" s="11" t="s">
        <v>61</v>
      </c>
      <c r="M61" s="13">
        <v>22702273</v>
      </c>
      <c r="N61" s="11" t="s">
        <v>62</v>
      </c>
      <c r="O61" s="11">
        <v>228</v>
      </c>
      <c r="Q61" s="20">
        <f>+COUNTIF($I$1:I61,I61)</f>
        <v>2</v>
      </c>
      <c r="R61" s="20">
        <v>0</v>
      </c>
      <c r="S61" s="20">
        <v>0</v>
      </c>
      <c r="T61" s="20">
        <f t="shared" si="0"/>
        <v>0</v>
      </c>
    </row>
    <row r="62" spans="1:22" x14ac:dyDescent="0.2">
      <c r="A62" s="11" t="s">
        <v>583</v>
      </c>
      <c r="B62" s="11" t="s">
        <v>10</v>
      </c>
      <c r="C62" s="11" t="s">
        <v>11</v>
      </c>
      <c r="D62" s="11" t="s">
        <v>11</v>
      </c>
      <c r="E62" s="11" t="s">
        <v>13</v>
      </c>
      <c r="F62" s="11">
        <v>2</v>
      </c>
      <c r="G62" s="11" t="s">
        <v>71</v>
      </c>
      <c r="H62" s="11" t="s">
        <v>931</v>
      </c>
      <c r="I62" s="11" t="s">
        <v>60</v>
      </c>
      <c r="J62" s="12">
        <v>9.8732541499999993</v>
      </c>
      <c r="K62" s="12">
        <v>-84.062329640000002</v>
      </c>
      <c r="L62" s="11" t="s">
        <v>61</v>
      </c>
      <c r="M62" s="13">
        <v>25104116</v>
      </c>
      <c r="N62" s="11" t="s">
        <v>72</v>
      </c>
      <c r="O62" s="11">
        <v>405</v>
      </c>
      <c r="Q62" s="20">
        <f>+COUNTIF($I$1:I62,I62)</f>
        <v>3</v>
      </c>
      <c r="R62" s="20">
        <v>0</v>
      </c>
      <c r="S62" s="20">
        <v>0</v>
      </c>
      <c r="T62" s="20">
        <f t="shared" si="0"/>
        <v>0</v>
      </c>
    </row>
    <row r="63" spans="1:22" x14ac:dyDescent="0.2">
      <c r="A63" s="11" t="s">
        <v>583</v>
      </c>
      <c r="B63" s="11" t="s">
        <v>10</v>
      </c>
      <c r="C63" s="11" t="s">
        <v>11</v>
      </c>
      <c r="D63" s="11" t="s">
        <v>26</v>
      </c>
      <c r="E63" s="11" t="s">
        <v>13</v>
      </c>
      <c r="F63" s="11">
        <v>2</v>
      </c>
      <c r="G63" s="11" t="s">
        <v>669</v>
      </c>
      <c r="H63" s="11" t="s">
        <v>931</v>
      </c>
      <c r="I63" s="11" t="s">
        <v>27</v>
      </c>
      <c r="J63" s="12">
        <v>9.8495006200000006</v>
      </c>
      <c r="K63" s="12">
        <v>-84.066114220000003</v>
      </c>
      <c r="L63" s="11" t="s">
        <v>28</v>
      </c>
      <c r="M63" s="13">
        <v>22702308</v>
      </c>
      <c r="N63" s="11" t="s">
        <v>670</v>
      </c>
      <c r="O63" s="11">
        <v>758</v>
      </c>
      <c r="Q63" s="20">
        <f>+COUNTIF($I$1:I63,I63)</f>
        <v>1</v>
      </c>
      <c r="R63" s="20">
        <v>13</v>
      </c>
      <c r="S63" s="20">
        <v>46</v>
      </c>
      <c r="T63" s="20">
        <f t="shared" si="0"/>
        <v>59</v>
      </c>
      <c r="U63" s="20">
        <v>769</v>
      </c>
    </row>
    <row r="64" spans="1:22" x14ac:dyDescent="0.2">
      <c r="A64" s="11" t="s">
        <v>583</v>
      </c>
      <c r="B64" s="11" t="s">
        <v>10</v>
      </c>
      <c r="C64" s="11" t="s">
        <v>11</v>
      </c>
      <c r="D64" s="11" t="s">
        <v>17</v>
      </c>
      <c r="E64" s="11" t="s">
        <v>13</v>
      </c>
      <c r="F64" s="11">
        <v>4</v>
      </c>
      <c r="G64" s="11" t="s">
        <v>17</v>
      </c>
      <c r="H64" s="11" t="s">
        <v>931</v>
      </c>
      <c r="I64" s="11" t="s">
        <v>18</v>
      </c>
      <c r="J64" s="12">
        <v>9.8125145800000002</v>
      </c>
      <c r="K64" s="12">
        <v>-84.065268070000002</v>
      </c>
      <c r="L64" s="11" t="s">
        <v>16</v>
      </c>
      <c r="M64" s="13">
        <v>22300546</v>
      </c>
      <c r="N64" s="11" t="s">
        <v>19</v>
      </c>
      <c r="O64" s="11">
        <v>44</v>
      </c>
      <c r="Q64" s="20">
        <f>+COUNTIF($I$1:I64,I64)</f>
        <v>1</v>
      </c>
      <c r="R64" s="20">
        <v>5</v>
      </c>
      <c r="S64" s="20">
        <v>0</v>
      </c>
      <c r="T64" s="20">
        <f t="shared" si="0"/>
        <v>5</v>
      </c>
      <c r="U64" s="20">
        <v>71</v>
      </c>
    </row>
    <row r="65" spans="1:21" x14ac:dyDescent="0.2">
      <c r="A65" s="11" t="s">
        <v>583</v>
      </c>
      <c r="B65" s="11" t="s">
        <v>10</v>
      </c>
      <c r="C65" s="11" t="s">
        <v>11</v>
      </c>
      <c r="D65" s="11" t="s">
        <v>20</v>
      </c>
      <c r="E65" s="11" t="s">
        <v>13</v>
      </c>
      <c r="F65" s="11">
        <v>4</v>
      </c>
      <c r="G65" s="11" t="s">
        <v>639</v>
      </c>
      <c r="H65" s="11" t="s">
        <v>931</v>
      </c>
      <c r="I65" s="11" t="s">
        <v>21</v>
      </c>
      <c r="J65" s="12">
        <v>9.8305319799999999</v>
      </c>
      <c r="K65" s="12">
        <v>-84.061791360000001</v>
      </c>
      <c r="L65" s="11" t="s">
        <v>16</v>
      </c>
      <c r="M65" s="13">
        <v>25000757</v>
      </c>
      <c r="N65" s="11" t="s">
        <v>22</v>
      </c>
      <c r="O65" s="11">
        <v>99</v>
      </c>
      <c r="Q65" s="20">
        <f>+COUNTIF($I$1:I65,I65)</f>
        <v>1</v>
      </c>
      <c r="R65" s="20">
        <v>11</v>
      </c>
      <c r="S65" s="20">
        <v>0</v>
      </c>
      <c r="T65" s="20">
        <f t="shared" si="0"/>
        <v>11</v>
      </c>
      <c r="U65" s="20">
        <v>120</v>
      </c>
    </row>
    <row r="66" spans="1:21" x14ac:dyDescent="0.2">
      <c r="A66" s="11" t="s">
        <v>583</v>
      </c>
      <c r="B66" s="11" t="s">
        <v>10</v>
      </c>
      <c r="C66" s="11" t="s">
        <v>11</v>
      </c>
      <c r="D66" s="11" t="s">
        <v>12</v>
      </c>
      <c r="E66" s="11" t="s">
        <v>13</v>
      </c>
      <c r="F66" s="11">
        <v>4</v>
      </c>
      <c r="G66" s="11" t="s">
        <v>14</v>
      </c>
      <c r="H66" s="11" t="s">
        <v>931</v>
      </c>
      <c r="I66" s="11" t="s">
        <v>15</v>
      </c>
      <c r="J66" s="12">
        <v>9.8117686299999995</v>
      </c>
      <c r="K66" s="12">
        <v>-84.053815729999997</v>
      </c>
      <c r="L66" s="11" t="s">
        <v>16</v>
      </c>
      <c r="M66" s="13">
        <v>25480520</v>
      </c>
      <c r="N66" s="11" t="s">
        <v>667</v>
      </c>
      <c r="O66" s="11">
        <v>9</v>
      </c>
      <c r="Q66" s="20">
        <f>+COUNTIF($I$1:I66,I66)</f>
        <v>1</v>
      </c>
      <c r="R66" s="20">
        <v>1</v>
      </c>
      <c r="S66" s="20">
        <v>0</v>
      </c>
      <c r="T66" s="20">
        <f t="shared" ref="T66:T129" si="1">+R66+S66</f>
        <v>1</v>
      </c>
      <c r="U66" s="20">
        <v>13</v>
      </c>
    </row>
    <row r="67" spans="1:21" x14ac:dyDescent="0.2">
      <c r="A67" s="29" t="s">
        <v>850</v>
      </c>
      <c r="B67" s="29" t="s">
        <v>887</v>
      </c>
      <c r="C67" s="29" t="s">
        <v>888</v>
      </c>
      <c r="D67" s="29" t="s">
        <v>889</v>
      </c>
      <c r="E67" s="24" t="s">
        <v>13</v>
      </c>
      <c r="F67" s="24">
        <v>5</v>
      </c>
      <c r="G67" s="18" t="s">
        <v>825</v>
      </c>
      <c r="H67" s="18" t="s">
        <v>930</v>
      </c>
      <c r="I67" s="18" t="s">
        <v>824</v>
      </c>
      <c r="J67" s="25"/>
      <c r="K67" s="25"/>
      <c r="L67" s="24"/>
      <c r="M67" s="26"/>
      <c r="N67" s="24"/>
      <c r="O67" s="24"/>
      <c r="Q67" s="20">
        <f>+COUNTIF($I$1:I67,I67)</f>
        <v>1</v>
      </c>
      <c r="R67" s="20">
        <v>15</v>
      </c>
      <c r="S67" s="20">
        <v>17</v>
      </c>
      <c r="T67" s="20">
        <f t="shared" si="1"/>
        <v>32</v>
      </c>
    </row>
    <row r="68" spans="1:21" x14ac:dyDescent="0.2">
      <c r="A68" s="31" t="s">
        <v>583</v>
      </c>
      <c r="B68" s="31" t="s">
        <v>10</v>
      </c>
      <c r="C68" s="31" t="s">
        <v>36</v>
      </c>
      <c r="D68" s="31" t="s">
        <v>105</v>
      </c>
      <c r="E68" s="31" t="s">
        <v>13</v>
      </c>
      <c r="F68" s="31">
        <v>7</v>
      </c>
      <c r="G68" s="31" t="s">
        <v>106</v>
      </c>
      <c r="H68" s="31" t="s">
        <v>932</v>
      </c>
      <c r="I68" s="31" t="s">
        <v>107</v>
      </c>
      <c r="J68" s="32">
        <v>9.8854319499999992</v>
      </c>
      <c r="K68" s="32">
        <v>-84.076891079999996</v>
      </c>
      <c r="L68" s="31" t="s">
        <v>16</v>
      </c>
      <c r="M68" s="33">
        <v>22752580</v>
      </c>
      <c r="N68" s="31" t="s">
        <v>108</v>
      </c>
      <c r="O68" s="31">
        <v>710</v>
      </c>
      <c r="Q68" s="20">
        <f>+COUNTIF($I$1:I68,I68)</f>
        <v>1</v>
      </c>
      <c r="R68" s="20">
        <v>58</v>
      </c>
      <c r="S68" s="20">
        <v>0</v>
      </c>
      <c r="T68" s="20">
        <f t="shared" si="1"/>
        <v>58</v>
      </c>
      <c r="U68" s="20">
        <v>1361</v>
      </c>
    </row>
    <row r="69" spans="1:21" x14ac:dyDescent="0.2">
      <c r="A69" s="31" t="s">
        <v>583</v>
      </c>
      <c r="B69" s="31" t="s">
        <v>10</v>
      </c>
      <c r="C69" s="31" t="s">
        <v>10</v>
      </c>
      <c r="D69" s="31" t="s">
        <v>10</v>
      </c>
      <c r="E69" s="31" t="s">
        <v>13</v>
      </c>
      <c r="F69" s="31">
        <v>7</v>
      </c>
      <c r="G69" s="31" t="s">
        <v>777</v>
      </c>
      <c r="H69" s="31" t="s">
        <v>932</v>
      </c>
      <c r="I69" s="31" t="s">
        <v>193</v>
      </c>
      <c r="J69" s="32">
        <v>9.89976843</v>
      </c>
      <c r="K69" s="32">
        <v>-84.0671763</v>
      </c>
      <c r="L69" s="31" t="s">
        <v>56</v>
      </c>
      <c r="M69" s="33">
        <v>22591329</v>
      </c>
      <c r="N69" s="31" t="s">
        <v>194</v>
      </c>
      <c r="O69" s="31">
        <v>350</v>
      </c>
      <c r="Q69" s="20">
        <f>+COUNTIF($I$1:I69,I69)</f>
        <v>1</v>
      </c>
      <c r="R69" s="20">
        <v>21</v>
      </c>
      <c r="S69" s="20">
        <v>0</v>
      </c>
      <c r="T69" s="20">
        <f t="shared" si="1"/>
        <v>21</v>
      </c>
      <c r="U69" s="20">
        <v>335</v>
      </c>
    </row>
    <row r="70" spans="1:21" x14ac:dyDescent="0.2">
      <c r="A70" s="31" t="s">
        <v>583</v>
      </c>
      <c r="B70" s="31" t="s">
        <v>10</v>
      </c>
      <c r="C70" s="31" t="s">
        <v>10</v>
      </c>
      <c r="D70" s="31" t="s">
        <v>141</v>
      </c>
      <c r="E70" s="31" t="s">
        <v>13</v>
      </c>
      <c r="F70" s="31">
        <v>7</v>
      </c>
      <c r="G70" s="31" t="s">
        <v>589</v>
      </c>
      <c r="H70" s="31" t="s">
        <v>932</v>
      </c>
      <c r="I70" s="31" t="s">
        <v>142</v>
      </c>
      <c r="J70" s="32">
        <v>9.8924300600000006</v>
      </c>
      <c r="K70" s="32">
        <v>-84.071564760000001</v>
      </c>
      <c r="L70" s="31" t="s">
        <v>16</v>
      </c>
      <c r="M70" s="33">
        <v>22513120</v>
      </c>
      <c r="N70" s="31" t="s">
        <v>643</v>
      </c>
      <c r="O70" s="31">
        <v>703</v>
      </c>
      <c r="Q70" s="20">
        <f>+COUNTIF($I$1:I70,I70)</f>
        <v>1</v>
      </c>
      <c r="R70" s="20">
        <v>68</v>
      </c>
      <c r="S70" s="20">
        <v>0</v>
      </c>
      <c r="T70" s="20">
        <f t="shared" si="1"/>
        <v>68</v>
      </c>
      <c r="U70" s="20">
        <v>924</v>
      </c>
    </row>
    <row r="71" spans="1:21" x14ac:dyDescent="0.2">
      <c r="A71" s="31" t="s">
        <v>583</v>
      </c>
      <c r="B71" s="31" t="s">
        <v>10</v>
      </c>
      <c r="C71" s="31" t="s">
        <v>10</v>
      </c>
      <c r="D71" s="31" t="s">
        <v>10</v>
      </c>
      <c r="E71" s="31" t="s">
        <v>13</v>
      </c>
      <c r="F71" s="31">
        <v>7</v>
      </c>
      <c r="G71" s="31" t="s">
        <v>644</v>
      </c>
      <c r="H71" s="31" t="s">
        <v>932</v>
      </c>
      <c r="I71" s="31" t="s">
        <v>191</v>
      </c>
      <c r="J71" s="32">
        <v>9.8993314800000007</v>
      </c>
      <c r="K71" s="32">
        <v>-84.065888409999999</v>
      </c>
      <c r="L71" s="31" t="s">
        <v>16</v>
      </c>
      <c r="M71" s="33">
        <v>22592296</v>
      </c>
      <c r="N71" s="31" t="s">
        <v>192</v>
      </c>
      <c r="O71" s="31">
        <v>966</v>
      </c>
      <c r="Q71" s="20">
        <f>+COUNTIF($I$1:I71,I71)</f>
        <v>1</v>
      </c>
      <c r="R71" s="20">
        <v>68</v>
      </c>
      <c r="S71" s="20">
        <v>0</v>
      </c>
      <c r="T71" s="20">
        <f t="shared" si="1"/>
        <v>68</v>
      </c>
      <c r="U71" s="20">
        <v>990</v>
      </c>
    </row>
    <row r="72" spans="1:21" x14ac:dyDescent="0.2">
      <c r="A72" s="31" t="s">
        <v>583</v>
      </c>
      <c r="B72" s="31" t="s">
        <v>10</v>
      </c>
      <c r="C72" s="31" t="s">
        <v>10</v>
      </c>
      <c r="D72" s="31" t="s">
        <v>701</v>
      </c>
      <c r="E72" s="31" t="s">
        <v>13</v>
      </c>
      <c r="F72" s="31">
        <v>7</v>
      </c>
      <c r="G72" s="31" t="s">
        <v>701</v>
      </c>
      <c r="H72" s="31" t="s">
        <v>932</v>
      </c>
      <c r="I72" s="31" t="s">
        <v>220</v>
      </c>
      <c r="J72" s="32">
        <v>9.9024134000000004</v>
      </c>
      <c r="K72" s="32">
        <v>-84.074795469999998</v>
      </c>
      <c r="L72" s="31" t="s">
        <v>16</v>
      </c>
      <c r="M72" s="33">
        <v>22599626</v>
      </c>
      <c r="N72" s="31" t="s">
        <v>221</v>
      </c>
      <c r="O72" s="31">
        <v>450</v>
      </c>
      <c r="Q72" s="20">
        <f>+COUNTIF($I$1:I72,I72)</f>
        <v>1</v>
      </c>
      <c r="R72" s="20">
        <v>50</v>
      </c>
      <c r="S72" s="20">
        <v>0</v>
      </c>
      <c r="T72" s="20">
        <f t="shared" si="1"/>
        <v>50</v>
      </c>
      <c r="U72" s="20">
        <v>544</v>
      </c>
    </row>
    <row r="73" spans="1:21" x14ac:dyDescent="0.2">
      <c r="A73" s="8" t="s">
        <v>583</v>
      </c>
      <c r="B73" s="8" t="s">
        <v>10</v>
      </c>
      <c r="C73" s="8" t="s">
        <v>10</v>
      </c>
      <c r="D73" s="8" t="s">
        <v>10</v>
      </c>
      <c r="E73" s="8" t="s">
        <v>13</v>
      </c>
      <c r="F73" s="8">
        <v>7</v>
      </c>
      <c r="G73" s="8" t="s">
        <v>778</v>
      </c>
      <c r="H73" s="8" t="s">
        <v>933</v>
      </c>
      <c r="I73" s="8" t="s">
        <v>213</v>
      </c>
      <c r="J73" s="9">
        <v>9.9018076100000005</v>
      </c>
      <c r="K73" s="9">
        <v>-84.067074390000002</v>
      </c>
      <c r="L73" s="8" t="s">
        <v>28</v>
      </c>
      <c r="M73" s="10">
        <v>22598797</v>
      </c>
      <c r="N73" s="8" t="s">
        <v>214</v>
      </c>
      <c r="O73" s="8">
        <v>1747</v>
      </c>
      <c r="Q73" s="20">
        <f>+COUNTIF($I$1:I73,I73)</f>
        <v>1</v>
      </c>
      <c r="R73" s="20">
        <v>28</v>
      </c>
      <c r="S73" s="20">
        <v>69</v>
      </c>
      <c r="T73" s="20">
        <f t="shared" si="1"/>
        <v>97</v>
      </c>
      <c r="U73" s="20">
        <v>1704</v>
      </c>
    </row>
    <row r="74" spans="1:21" x14ac:dyDescent="0.2">
      <c r="A74" s="31" t="s">
        <v>583</v>
      </c>
      <c r="B74" s="31" t="s">
        <v>10</v>
      </c>
      <c r="C74" s="31" t="s">
        <v>10</v>
      </c>
      <c r="D74" s="31" t="s">
        <v>131</v>
      </c>
      <c r="E74" s="31" t="s">
        <v>13</v>
      </c>
      <c r="F74" s="31">
        <v>7</v>
      </c>
      <c r="G74" s="31" t="s">
        <v>132</v>
      </c>
      <c r="H74" s="31" t="s">
        <v>932</v>
      </c>
      <c r="I74" s="31" t="s">
        <v>133</v>
      </c>
      <c r="J74" s="32">
        <v>9.8915970800000004</v>
      </c>
      <c r="K74" s="32">
        <v>-84.071111880000004</v>
      </c>
      <c r="L74" s="31" t="s">
        <v>28</v>
      </c>
      <c r="M74" s="33">
        <v>22509947</v>
      </c>
      <c r="N74" s="31" t="s">
        <v>134</v>
      </c>
      <c r="O74" s="31">
        <v>1101</v>
      </c>
      <c r="Q74" s="20">
        <f>+COUNTIF($I$1:I74,I74)</f>
        <v>1</v>
      </c>
      <c r="R74" s="20">
        <v>20</v>
      </c>
      <c r="S74" s="20">
        <v>50</v>
      </c>
      <c r="T74" s="20">
        <f t="shared" si="1"/>
        <v>70</v>
      </c>
      <c r="U74" s="20">
        <v>1208</v>
      </c>
    </row>
    <row r="75" spans="1:21" x14ac:dyDescent="0.2">
      <c r="A75" s="31" t="s">
        <v>583</v>
      </c>
      <c r="B75" s="31" t="s">
        <v>10</v>
      </c>
      <c r="C75" s="31" t="s">
        <v>10</v>
      </c>
      <c r="D75" s="31" t="s">
        <v>10</v>
      </c>
      <c r="E75" s="31" t="s">
        <v>13</v>
      </c>
      <c r="F75" s="31">
        <v>7</v>
      </c>
      <c r="G75" s="31" t="s">
        <v>774</v>
      </c>
      <c r="H75" s="31" t="s">
        <v>932</v>
      </c>
      <c r="I75" s="31" t="s">
        <v>109</v>
      </c>
      <c r="J75" s="32">
        <v>9.88643611</v>
      </c>
      <c r="K75" s="32">
        <v>-84.068281040000002</v>
      </c>
      <c r="L75" s="31" t="s">
        <v>28</v>
      </c>
      <c r="M75" s="33">
        <v>22592253</v>
      </c>
      <c r="N75" s="31" t="s">
        <v>110</v>
      </c>
      <c r="O75" s="31">
        <v>1041</v>
      </c>
      <c r="Q75" s="20">
        <f>+COUNTIF($I$1:I75,I75)</f>
        <v>1</v>
      </c>
      <c r="R75" s="20">
        <v>31</v>
      </c>
      <c r="S75" s="20">
        <v>96</v>
      </c>
      <c r="T75" s="20">
        <f t="shared" si="1"/>
        <v>127</v>
      </c>
      <c r="U75" s="20">
        <v>999</v>
      </c>
    </row>
    <row r="76" spans="1:21" x14ac:dyDescent="0.2">
      <c r="A76" s="8" t="s">
        <v>583</v>
      </c>
      <c r="B76" s="8" t="s">
        <v>10</v>
      </c>
      <c r="C76" s="8" t="s">
        <v>10</v>
      </c>
      <c r="D76" s="8" t="s">
        <v>10</v>
      </c>
      <c r="E76" s="8" t="s">
        <v>13</v>
      </c>
      <c r="F76" s="8">
        <v>7</v>
      </c>
      <c r="G76" s="8" t="s">
        <v>215</v>
      </c>
      <c r="H76" s="8" t="s">
        <v>933</v>
      </c>
      <c r="I76" s="8" t="s">
        <v>216</v>
      </c>
      <c r="J76" s="9">
        <v>9.9018076100000005</v>
      </c>
      <c r="K76" s="9">
        <v>-84.067074390000002</v>
      </c>
      <c r="L76" s="8" t="s">
        <v>28</v>
      </c>
      <c r="M76" s="10">
        <v>22591015</v>
      </c>
      <c r="N76" s="8" t="s">
        <v>217</v>
      </c>
      <c r="O76" s="8">
        <v>940</v>
      </c>
      <c r="Q76" s="20">
        <f>+COUNTIF($I$1:I76,I76)</f>
        <v>1</v>
      </c>
      <c r="R76" s="20">
        <v>19</v>
      </c>
      <c r="S76" s="20">
        <v>30</v>
      </c>
      <c r="T76" s="20">
        <f t="shared" si="1"/>
        <v>49</v>
      </c>
      <c r="U76" s="20">
        <v>1005</v>
      </c>
    </row>
    <row r="77" spans="1:21" x14ac:dyDescent="0.2">
      <c r="A77" s="31" t="s">
        <v>583</v>
      </c>
      <c r="B77" s="31" t="s">
        <v>10</v>
      </c>
      <c r="C77" s="31" t="s">
        <v>10</v>
      </c>
      <c r="D77" s="31" t="s">
        <v>10</v>
      </c>
      <c r="E77" s="31" t="s">
        <v>13</v>
      </c>
      <c r="F77" s="31">
        <v>7</v>
      </c>
      <c r="G77" s="31" t="s">
        <v>775</v>
      </c>
      <c r="H77" s="31" t="s">
        <v>932</v>
      </c>
      <c r="I77" s="31" t="s">
        <v>111</v>
      </c>
      <c r="J77" s="32">
        <v>9.88643611</v>
      </c>
      <c r="K77" s="32">
        <v>-84.068281040000002</v>
      </c>
      <c r="L77" s="31" t="s">
        <v>28</v>
      </c>
      <c r="M77" s="33">
        <v>22592259</v>
      </c>
      <c r="N77" s="31" t="s">
        <v>112</v>
      </c>
      <c r="O77" s="31">
        <v>212</v>
      </c>
      <c r="Q77" s="20">
        <f>+COUNTIF($I$1:I77,I77)</f>
        <v>1</v>
      </c>
      <c r="R77" s="20">
        <v>0</v>
      </c>
      <c r="S77" s="20">
        <v>0</v>
      </c>
      <c r="T77" s="20">
        <f t="shared" si="1"/>
        <v>0</v>
      </c>
      <c r="U77" s="20">
        <v>233</v>
      </c>
    </row>
    <row r="78" spans="1:21" x14ac:dyDescent="0.2">
      <c r="A78" s="31" t="s">
        <v>583</v>
      </c>
      <c r="B78" s="31" t="s">
        <v>10</v>
      </c>
      <c r="C78" s="31" t="s">
        <v>10</v>
      </c>
      <c r="D78" s="31" t="s">
        <v>131</v>
      </c>
      <c r="E78" s="31" t="s">
        <v>13</v>
      </c>
      <c r="F78" s="31">
        <v>7</v>
      </c>
      <c r="G78" s="31" t="s">
        <v>135</v>
      </c>
      <c r="H78" s="31" t="s">
        <v>932</v>
      </c>
      <c r="I78" s="31" t="s">
        <v>60</v>
      </c>
      <c r="J78" s="32">
        <v>9.8915970800000004</v>
      </c>
      <c r="K78" s="32">
        <v>-84.071111880000004</v>
      </c>
      <c r="L78" s="31" t="s">
        <v>61</v>
      </c>
      <c r="M78" s="33">
        <v>22509947</v>
      </c>
      <c r="N78" s="31" t="s">
        <v>136</v>
      </c>
      <c r="O78" s="31">
        <v>348</v>
      </c>
      <c r="Q78" s="20">
        <f>+COUNTIF($I$1:I78,I78)</f>
        <v>4</v>
      </c>
      <c r="R78" s="20">
        <v>0</v>
      </c>
      <c r="S78" s="20">
        <v>0</v>
      </c>
      <c r="T78" s="20">
        <f t="shared" si="1"/>
        <v>0</v>
      </c>
    </row>
    <row r="79" spans="1:21" x14ac:dyDescent="0.2">
      <c r="A79" s="31" t="s">
        <v>583</v>
      </c>
      <c r="B79" s="31" t="s">
        <v>10</v>
      </c>
      <c r="C79" s="31" t="s">
        <v>908</v>
      </c>
      <c r="D79" s="31" t="s">
        <v>909</v>
      </c>
      <c r="E79" s="31" t="s">
        <v>13</v>
      </c>
      <c r="F79" s="31">
        <v>7</v>
      </c>
      <c r="G79" s="31" t="s">
        <v>910</v>
      </c>
      <c r="H79" s="31" t="s">
        <v>932</v>
      </c>
      <c r="I79" s="31" t="s">
        <v>911</v>
      </c>
      <c r="J79" s="32">
        <v>9.8987671000000006</v>
      </c>
      <c r="K79" s="32">
        <v>-84.083427159999999</v>
      </c>
      <c r="L79" s="31" t="s">
        <v>28</v>
      </c>
      <c r="M79" s="31" t="s">
        <v>28</v>
      </c>
      <c r="N79" s="31" t="s">
        <v>912</v>
      </c>
      <c r="O79" s="31"/>
      <c r="R79" s="20">
        <v>9</v>
      </c>
      <c r="S79" s="20">
        <v>28</v>
      </c>
      <c r="T79" s="20">
        <f t="shared" si="1"/>
        <v>37</v>
      </c>
      <c r="U79" s="20">
        <v>573</v>
      </c>
    </row>
    <row r="80" spans="1:21" x14ac:dyDescent="0.2">
      <c r="A80" s="31" t="s">
        <v>583</v>
      </c>
      <c r="B80" s="31" t="s">
        <v>10</v>
      </c>
      <c r="C80" s="31" t="s">
        <v>908</v>
      </c>
      <c r="D80" s="31" t="s">
        <v>909</v>
      </c>
      <c r="E80" s="31" t="s">
        <v>13</v>
      </c>
      <c r="F80" s="31">
        <v>7</v>
      </c>
      <c r="G80" s="31" t="s">
        <v>913</v>
      </c>
      <c r="H80" s="31" t="s">
        <v>932</v>
      </c>
      <c r="I80" s="31" t="s">
        <v>914</v>
      </c>
      <c r="J80" s="32">
        <v>9.8987042299999999</v>
      </c>
      <c r="K80" s="32">
        <v>-84.083439290000001</v>
      </c>
      <c r="L80" s="31" t="s">
        <v>56</v>
      </c>
      <c r="M80" s="31" t="s">
        <v>56</v>
      </c>
      <c r="N80" s="31" t="s">
        <v>915</v>
      </c>
      <c r="O80" s="31"/>
      <c r="R80" s="20">
        <v>14</v>
      </c>
      <c r="S80" s="20">
        <v>0</v>
      </c>
      <c r="T80" s="20">
        <f t="shared" si="1"/>
        <v>14</v>
      </c>
      <c r="U80" s="20">
        <v>250</v>
      </c>
    </row>
    <row r="81" spans="1:21" x14ac:dyDescent="0.2">
      <c r="A81" s="31" t="s">
        <v>583</v>
      </c>
      <c r="B81" s="31" t="s">
        <v>10</v>
      </c>
      <c r="C81" s="31" t="s">
        <v>908</v>
      </c>
      <c r="D81" s="31" t="s">
        <v>908</v>
      </c>
      <c r="E81" s="31" t="s">
        <v>13</v>
      </c>
      <c r="F81" s="31">
        <v>7</v>
      </c>
      <c r="G81" s="31" t="s">
        <v>916</v>
      </c>
      <c r="H81" s="31" t="s">
        <v>932</v>
      </c>
      <c r="I81" s="31" t="s">
        <v>917</v>
      </c>
      <c r="J81" s="32">
        <v>9.8937069199999996</v>
      </c>
      <c r="K81" s="32">
        <v>-84.081781340000006</v>
      </c>
      <c r="L81" s="31" t="s">
        <v>56</v>
      </c>
      <c r="M81" s="31" t="s">
        <v>56</v>
      </c>
      <c r="N81" s="31" t="s">
        <v>918</v>
      </c>
      <c r="O81" s="31"/>
      <c r="R81" s="20">
        <v>11</v>
      </c>
      <c r="S81" s="20">
        <v>0</v>
      </c>
      <c r="T81" s="20">
        <f t="shared" si="1"/>
        <v>11</v>
      </c>
      <c r="U81" s="20">
        <v>200</v>
      </c>
    </row>
    <row r="82" spans="1:21" x14ac:dyDescent="0.2">
      <c r="A82" s="31" t="s">
        <v>583</v>
      </c>
      <c r="B82" s="31" t="s">
        <v>10</v>
      </c>
      <c r="C82" s="31" t="s">
        <v>908</v>
      </c>
      <c r="D82" s="31" t="s">
        <v>909</v>
      </c>
      <c r="E82" s="31" t="s">
        <v>13</v>
      </c>
      <c r="F82" s="31">
        <v>7</v>
      </c>
      <c r="G82" s="31" t="s">
        <v>909</v>
      </c>
      <c r="H82" s="31" t="s">
        <v>932</v>
      </c>
      <c r="I82" s="31" t="s">
        <v>919</v>
      </c>
      <c r="J82" s="32">
        <v>9.8987671000000006</v>
      </c>
      <c r="K82" s="32">
        <v>-84.083427159999999</v>
      </c>
      <c r="L82" s="31" t="s">
        <v>16</v>
      </c>
      <c r="M82" s="31" t="s">
        <v>16</v>
      </c>
      <c r="N82" s="31" t="s">
        <v>920</v>
      </c>
      <c r="O82" s="31"/>
      <c r="R82" s="20">
        <v>49</v>
      </c>
      <c r="S82" s="20">
        <v>0</v>
      </c>
      <c r="T82" s="20">
        <f t="shared" si="1"/>
        <v>49</v>
      </c>
      <c r="U82" s="20">
        <v>638</v>
      </c>
    </row>
    <row r="83" spans="1:21" x14ac:dyDescent="0.2">
      <c r="A83" s="31" t="s">
        <v>583</v>
      </c>
      <c r="B83" s="31" t="s">
        <v>10</v>
      </c>
      <c r="C83" s="31" t="s">
        <v>908</v>
      </c>
      <c r="D83" s="31" t="s">
        <v>908</v>
      </c>
      <c r="E83" s="31" t="s">
        <v>13</v>
      </c>
      <c r="F83" s="31">
        <v>7</v>
      </c>
      <c r="G83" s="31" t="s">
        <v>921</v>
      </c>
      <c r="H83" s="31" t="s">
        <v>932</v>
      </c>
      <c r="I83" s="31" t="s">
        <v>922</v>
      </c>
      <c r="J83" s="32">
        <v>9.8934255600000007</v>
      </c>
      <c r="K83" s="32">
        <v>-84.081118739999994</v>
      </c>
      <c r="L83" s="31" t="s">
        <v>16</v>
      </c>
      <c r="M83" s="31" t="s">
        <v>16</v>
      </c>
      <c r="N83" s="31" t="s">
        <v>923</v>
      </c>
      <c r="O83" s="31"/>
      <c r="R83" s="20">
        <v>73</v>
      </c>
      <c r="S83" s="20">
        <v>0</v>
      </c>
      <c r="T83" s="20">
        <f t="shared" si="1"/>
        <v>73</v>
      </c>
      <c r="U83" s="20">
        <v>1173</v>
      </c>
    </row>
    <row r="84" spans="1:21" x14ac:dyDescent="0.2">
      <c r="A84" s="31" t="s">
        <v>583</v>
      </c>
      <c r="B84" s="31" t="s">
        <v>10</v>
      </c>
      <c r="C84" s="31" t="s">
        <v>908</v>
      </c>
      <c r="D84" s="31" t="s">
        <v>908</v>
      </c>
      <c r="E84" s="31" t="s">
        <v>13</v>
      </c>
      <c r="F84" s="31">
        <v>7</v>
      </c>
      <c r="G84" s="31" t="s">
        <v>924</v>
      </c>
      <c r="H84" s="31" t="s">
        <v>932</v>
      </c>
      <c r="I84" s="31" t="s">
        <v>925</v>
      </c>
      <c r="J84" s="32">
        <v>9.8937342800000003</v>
      </c>
      <c r="K84" s="32">
        <v>-84.079337929999994</v>
      </c>
      <c r="L84" s="31" t="s">
        <v>28</v>
      </c>
      <c r="M84" s="31" t="s">
        <v>28</v>
      </c>
      <c r="N84" s="31" t="s">
        <v>926</v>
      </c>
      <c r="O84" s="31"/>
      <c r="R84" s="20">
        <v>22</v>
      </c>
      <c r="S84" s="20">
        <v>88</v>
      </c>
      <c r="T84" s="20">
        <f t="shared" si="1"/>
        <v>110</v>
      </c>
      <c r="U84" s="20">
        <v>1377</v>
      </c>
    </row>
    <row r="85" spans="1:21" x14ac:dyDescent="0.2">
      <c r="A85" s="24" t="s">
        <v>891</v>
      </c>
      <c r="B85" s="24" t="s">
        <v>892</v>
      </c>
      <c r="C85" s="24" t="s">
        <v>893</v>
      </c>
      <c r="D85" s="24" t="s">
        <v>893</v>
      </c>
      <c r="E85" s="24" t="s">
        <v>890</v>
      </c>
      <c r="F85" s="24">
        <v>1</v>
      </c>
      <c r="G85" s="18" t="s">
        <v>849</v>
      </c>
      <c r="H85" s="18" t="s">
        <v>930</v>
      </c>
      <c r="I85" s="18" t="s">
        <v>848</v>
      </c>
      <c r="J85" s="25"/>
      <c r="K85" s="25"/>
      <c r="L85" s="24"/>
      <c r="M85" s="26"/>
      <c r="N85" s="24"/>
      <c r="O85" s="24"/>
      <c r="P85" s="27"/>
      <c r="Q85" s="28">
        <f>+COUNTIF($I$1:I85,I85)</f>
        <v>1</v>
      </c>
      <c r="R85" s="28">
        <v>12</v>
      </c>
      <c r="S85" s="28">
        <v>26</v>
      </c>
      <c r="T85" s="28">
        <f t="shared" si="1"/>
        <v>38</v>
      </c>
      <c r="U85" s="28"/>
    </row>
    <row r="86" spans="1:21" x14ac:dyDescent="0.2">
      <c r="A86" s="11" t="s">
        <v>567</v>
      </c>
      <c r="B86" s="11" t="s">
        <v>567</v>
      </c>
      <c r="C86" s="11" t="s">
        <v>567</v>
      </c>
      <c r="D86" s="11" t="s">
        <v>567</v>
      </c>
      <c r="E86" s="11" t="s">
        <v>569</v>
      </c>
      <c r="F86" s="11">
        <v>1</v>
      </c>
      <c r="G86" s="11" t="s">
        <v>665</v>
      </c>
      <c r="H86" s="11" t="s">
        <v>931</v>
      </c>
      <c r="I86" s="11" t="s">
        <v>577</v>
      </c>
      <c r="J86" s="12">
        <v>9.9993482999999994</v>
      </c>
      <c r="K86" s="12">
        <v>-84.105847940000004</v>
      </c>
      <c r="L86" s="11" t="s">
        <v>28</v>
      </c>
      <c r="M86" s="13">
        <v>22773113</v>
      </c>
      <c r="N86" s="11" t="s">
        <v>578</v>
      </c>
      <c r="O86" s="11">
        <v>118</v>
      </c>
      <c r="Q86" s="20">
        <f>+COUNTIF($I$1:I86,I86)</f>
        <v>1</v>
      </c>
      <c r="R86" s="20">
        <v>0</v>
      </c>
      <c r="S86" s="20">
        <v>0</v>
      </c>
      <c r="T86" s="20">
        <f t="shared" si="1"/>
        <v>0</v>
      </c>
      <c r="U86" s="21"/>
    </row>
    <row r="87" spans="1:21" x14ac:dyDescent="0.2">
      <c r="A87" s="29" t="s">
        <v>873</v>
      </c>
      <c r="B87" s="29" t="s">
        <v>869</v>
      </c>
      <c r="C87" s="29" t="s">
        <v>874</v>
      </c>
      <c r="D87" s="29" t="s">
        <v>874</v>
      </c>
      <c r="E87" s="24" t="s">
        <v>569</v>
      </c>
      <c r="F87" s="24">
        <v>1</v>
      </c>
      <c r="G87" s="18" t="s">
        <v>843</v>
      </c>
      <c r="H87" s="18" t="s">
        <v>930</v>
      </c>
      <c r="I87" s="18" t="s">
        <v>842</v>
      </c>
      <c r="J87" s="25"/>
      <c r="K87" s="25"/>
      <c r="L87" s="24"/>
      <c r="M87" s="26"/>
      <c r="N87" s="24"/>
      <c r="O87" s="24"/>
      <c r="Q87" s="20">
        <f>+COUNTIF($I$1:I87,I87)</f>
        <v>1</v>
      </c>
      <c r="R87" s="20">
        <v>28</v>
      </c>
      <c r="S87" s="20">
        <v>74</v>
      </c>
      <c r="T87" s="20">
        <f t="shared" si="1"/>
        <v>102</v>
      </c>
    </row>
    <row r="88" spans="1:21" x14ac:dyDescent="0.2">
      <c r="A88" s="11" t="s">
        <v>567</v>
      </c>
      <c r="B88" s="11" t="s">
        <v>568</v>
      </c>
      <c r="C88" s="11" t="s">
        <v>568</v>
      </c>
      <c r="D88" s="11" t="s">
        <v>664</v>
      </c>
      <c r="E88" s="11" t="s">
        <v>569</v>
      </c>
      <c r="F88" s="11">
        <v>1</v>
      </c>
      <c r="G88" s="11" t="s">
        <v>813</v>
      </c>
      <c r="H88" s="11" t="s">
        <v>931</v>
      </c>
      <c r="I88" s="11" t="s">
        <v>573</v>
      </c>
      <c r="J88" s="12">
        <v>9.9970736999999996</v>
      </c>
      <c r="K88" s="12">
        <v>-84.107302360000006</v>
      </c>
      <c r="L88" s="11" t="s">
        <v>28</v>
      </c>
      <c r="M88" s="13">
        <v>22633661</v>
      </c>
      <c r="N88" s="11" t="s">
        <v>574</v>
      </c>
      <c r="O88" s="11">
        <v>49</v>
      </c>
      <c r="Q88" s="20">
        <f>+COUNTIF($I$1:I88,I88)</f>
        <v>1</v>
      </c>
      <c r="R88" s="20">
        <v>2</v>
      </c>
      <c r="S88" s="20">
        <v>0</v>
      </c>
      <c r="T88" s="20">
        <f t="shared" si="1"/>
        <v>2</v>
      </c>
      <c r="U88" s="20">
        <v>61</v>
      </c>
    </row>
    <row r="89" spans="1:21" x14ac:dyDescent="0.2">
      <c r="A89" s="11" t="s">
        <v>567</v>
      </c>
      <c r="B89" s="11" t="s">
        <v>568</v>
      </c>
      <c r="C89" s="11" t="s">
        <v>568</v>
      </c>
      <c r="D89" s="11" t="s">
        <v>568</v>
      </c>
      <c r="E89" s="11" t="s">
        <v>569</v>
      </c>
      <c r="F89" s="11">
        <v>6</v>
      </c>
      <c r="G89" s="11" t="s">
        <v>638</v>
      </c>
      <c r="H89" s="11" t="s">
        <v>931</v>
      </c>
      <c r="I89" s="11" t="s">
        <v>571</v>
      </c>
      <c r="J89" s="12">
        <v>9.9954599799999997</v>
      </c>
      <c r="K89" s="12">
        <v>-84.097678160000001</v>
      </c>
      <c r="L89" s="11" t="s">
        <v>16</v>
      </c>
      <c r="M89" s="13">
        <v>22370843</v>
      </c>
      <c r="N89" s="11" t="s">
        <v>572</v>
      </c>
      <c r="O89" s="11">
        <v>774</v>
      </c>
      <c r="Q89" s="20">
        <f>+COUNTIF($I$1:I89,I89)</f>
        <v>1</v>
      </c>
      <c r="R89" s="20">
        <v>55</v>
      </c>
      <c r="S89" s="20">
        <v>0</v>
      </c>
      <c r="T89" s="20">
        <f t="shared" si="1"/>
        <v>55</v>
      </c>
      <c r="U89" s="20">
        <v>1113</v>
      </c>
    </row>
    <row r="90" spans="1:21" x14ac:dyDescent="0.2">
      <c r="A90" s="11" t="s">
        <v>567</v>
      </c>
      <c r="B90" s="11" t="s">
        <v>568</v>
      </c>
      <c r="C90" s="11" t="s">
        <v>568</v>
      </c>
      <c r="D90" s="11" t="s">
        <v>568</v>
      </c>
      <c r="E90" s="11" t="s">
        <v>569</v>
      </c>
      <c r="F90" s="11">
        <v>6</v>
      </c>
      <c r="G90" s="11" t="s">
        <v>812</v>
      </c>
      <c r="H90" s="11" t="s">
        <v>931</v>
      </c>
      <c r="I90" s="11" t="s">
        <v>570</v>
      </c>
      <c r="J90" s="12">
        <v>9.9954460699999998</v>
      </c>
      <c r="K90" s="12">
        <v>-84.097427510000003</v>
      </c>
      <c r="L90" s="11" t="s">
        <v>56</v>
      </c>
      <c r="M90" s="13">
        <v>22612871</v>
      </c>
      <c r="N90" s="11" t="s">
        <v>637</v>
      </c>
      <c r="O90" s="11">
        <v>325</v>
      </c>
      <c r="Q90" s="20">
        <f>+COUNTIF($I$1:I90,I90)</f>
        <v>1</v>
      </c>
      <c r="R90" s="20">
        <v>17</v>
      </c>
      <c r="S90" s="20">
        <v>0</v>
      </c>
      <c r="T90" s="20">
        <f t="shared" si="1"/>
        <v>17</v>
      </c>
      <c r="U90" s="20">
        <v>253</v>
      </c>
    </row>
    <row r="91" spans="1:21" x14ac:dyDescent="0.2">
      <c r="A91" s="11" t="s">
        <v>567</v>
      </c>
      <c r="B91" s="11" t="s">
        <v>568</v>
      </c>
      <c r="C91" s="11" t="s">
        <v>568</v>
      </c>
      <c r="D91" s="11" t="s">
        <v>568</v>
      </c>
      <c r="E91" s="11" t="s">
        <v>569</v>
      </c>
      <c r="F91" s="11">
        <v>6</v>
      </c>
      <c r="G91" s="11" t="s">
        <v>575</v>
      </c>
      <c r="H91" s="11" t="s">
        <v>931</v>
      </c>
      <c r="I91" s="11" t="s">
        <v>576</v>
      </c>
      <c r="J91" s="12">
        <v>9.9980612499999992</v>
      </c>
      <c r="K91" s="12">
        <v>-84.095452649999999</v>
      </c>
      <c r="L91" s="11" t="s">
        <v>28</v>
      </c>
      <c r="M91" s="13">
        <v>22606231</v>
      </c>
      <c r="N91" s="11" t="s">
        <v>748</v>
      </c>
      <c r="O91" s="11">
        <v>893</v>
      </c>
      <c r="Q91" s="20">
        <f>+COUNTIF($I$1:I91,I91)</f>
        <v>1</v>
      </c>
      <c r="R91" s="20">
        <v>18</v>
      </c>
      <c r="S91" s="20">
        <v>60</v>
      </c>
      <c r="T91" s="20">
        <f t="shared" si="1"/>
        <v>78</v>
      </c>
      <c r="U91" s="20">
        <v>827</v>
      </c>
    </row>
    <row r="92" spans="1:21" x14ac:dyDescent="0.2">
      <c r="A92" s="29" t="s">
        <v>875</v>
      </c>
      <c r="B92" s="29" t="s">
        <v>876</v>
      </c>
      <c r="C92" s="29" t="s">
        <v>876</v>
      </c>
      <c r="D92" s="29" t="s">
        <v>877</v>
      </c>
      <c r="E92" s="24" t="s">
        <v>885</v>
      </c>
      <c r="F92" s="24">
        <v>2</v>
      </c>
      <c r="G92" s="18" t="s">
        <v>845</v>
      </c>
      <c r="H92" s="18" t="s">
        <v>930</v>
      </c>
      <c r="I92" s="18" t="s">
        <v>844</v>
      </c>
      <c r="J92" s="25"/>
      <c r="K92" s="25"/>
      <c r="L92" s="24"/>
      <c r="M92" s="26"/>
      <c r="N92" s="24"/>
      <c r="O92" s="24"/>
      <c r="Q92" s="20">
        <f>+COUNTIF($I$1:I92,I92)</f>
        <v>1</v>
      </c>
      <c r="R92" s="20">
        <v>18</v>
      </c>
      <c r="S92" s="20">
        <v>33</v>
      </c>
      <c r="T92" s="20">
        <f t="shared" si="1"/>
        <v>51</v>
      </c>
    </row>
    <row r="93" spans="1:21" x14ac:dyDescent="0.2">
      <c r="A93" s="29" t="s">
        <v>856</v>
      </c>
      <c r="B93" s="29" t="s">
        <v>860</v>
      </c>
      <c r="C93" s="29" t="s">
        <v>860</v>
      </c>
      <c r="D93" s="29" t="s">
        <v>861</v>
      </c>
      <c r="E93" s="24" t="s">
        <v>882</v>
      </c>
      <c r="F93" s="24">
        <v>1</v>
      </c>
      <c r="G93" s="18" t="s">
        <v>833</v>
      </c>
      <c r="H93" s="18" t="s">
        <v>930</v>
      </c>
      <c r="I93" s="18" t="s">
        <v>832</v>
      </c>
      <c r="J93" s="25"/>
      <c r="K93" s="25"/>
      <c r="L93" s="24"/>
      <c r="M93" s="26"/>
      <c r="N93" s="24"/>
      <c r="O93" s="24"/>
      <c r="Q93" s="20">
        <f>+COUNTIF($I$1:I93,I93)</f>
        <v>1</v>
      </c>
      <c r="R93" s="20">
        <v>13</v>
      </c>
      <c r="S93" s="20">
        <v>31</v>
      </c>
      <c r="T93" s="20">
        <f t="shared" si="1"/>
        <v>44</v>
      </c>
    </row>
    <row r="94" spans="1:21" x14ac:dyDescent="0.2">
      <c r="A94" s="30" t="s">
        <v>850</v>
      </c>
      <c r="B94" s="30" t="s">
        <v>853</v>
      </c>
      <c r="C94" s="30" t="s">
        <v>854</v>
      </c>
      <c r="D94" s="30" t="s">
        <v>855</v>
      </c>
      <c r="E94" s="24" t="s">
        <v>881</v>
      </c>
      <c r="F94" s="24">
        <v>4</v>
      </c>
      <c r="G94" s="18" t="s">
        <v>827</v>
      </c>
      <c r="H94" s="18" t="s">
        <v>930</v>
      </c>
      <c r="I94" s="18" t="s">
        <v>826</v>
      </c>
      <c r="J94" s="25"/>
      <c r="K94" s="25"/>
      <c r="L94" s="24"/>
      <c r="M94" s="26"/>
      <c r="N94" s="24"/>
      <c r="O94" s="24"/>
      <c r="Q94" s="20">
        <f>+COUNTIF($I$1:I94,I94)</f>
        <v>1</v>
      </c>
      <c r="R94" s="20">
        <v>23</v>
      </c>
      <c r="S94" s="20">
        <v>47</v>
      </c>
      <c r="T94" s="20">
        <f t="shared" si="1"/>
        <v>70</v>
      </c>
    </row>
    <row r="95" spans="1:21" x14ac:dyDescent="0.2">
      <c r="A95" s="29" t="s">
        <v>878</v>
      </c>
      <c r="B95" s="29" t="s">
        <v>878</v>
      </c>
      <c r="C95" s="29" t="s">
        <v>879</v>
      </c>
      <c r="D95" s="29" t="s">
        <v>879</v>
      </c>
      <c r="E95" s="24" t="s">
        <v>886</v>
      </c>
      <c r="F95" s="24">
        <v>1</v>
      </c>
      <c r="G95" s="18" t="s">
        <v>847</v>
      </c>
      <c r="H95" s="18" t="s">
        <v>930</v>
      </c>
      <c r="I95" s="18" t="s">
        <v>846</v>
      </c>
      <c r="J95" s="25"/>
      <c r="K95" s="25"/>
      <c r="L95" s="24"/>
      <c r="M95" s="26"/>
      <c r="N95" s="24"/>
      <c r="O95" s="24"/>
      <c r="Q95" s="20">
        <f>+COUNTIF($I$1:I95,I95)</f>
        <v>1</v>
      </c>
      <c r="R95" s="20">
        <v>18</v>
      </c>
      <c r="S95" s="20">
        <v>26</v>
      </c>
      <c r="T95" s="20">
        <f t="shared" si="1"/>
        <v>44</v>
      </c>
    </row>
    <row r="96" spans="1:21" x14ac:dyDescent="0.2">
      <c r="A96" s="11" t="s">
        <v>583</v>
      </c>
      <c r="B96" s="11" t="s">
        <v>119</v>
      </c>
      <c r="C96" s="11" t="s">
        <v>684</v>
      </c>
      <c r="D96" s="11" t="s">
        <v>197</v>
      </c>
      <c r="E96" s="11" t="s">
        <v>121</v>
      </c>
      <c r="F96" s="11">
        <v>5</v>
      </c>
      <c r="G96" s="11" t="s">
        <v>198</v>
      </c>
      <c r="H96" s="11" t="s">
        <v>931</v>
      </c>
      <c r="I96" s="11" t="s">
        <v>199</v>
      </c>
      <c r="J96" s="12">
        <v>9.8999458100000002</v>
      </c>
      <c r="K96" s="12">
        <v>-84.222735580000005</v>
      </c>
      <c r="L96" s="11" t="s">
        <v>16</v>
      </c>
      <c r="M96" s="13">
        <v>22492365</v>
      </c>
      <c r="N96" s="11" t="s">
        <v>200</v>
      </c>
      <c r="O96" s="11">
        <v>29</v>
      </c>
      <c r="Q96" s="20">
        <f>+COUNTIF($I$1:I96,I96)</f>
        <v>1</v>
      </c>
      <c r="R96" s="20">
        <v>5</v>
      </c>
      <c r="S96" s="20">
        <v>0</v>
      </c>
      <c r="T96" s="20">
        <f t="shared" si="1"/>
        <v>5</v>
      </c>
      <c r="U96" s="20">
        <v>43</v>
      </c>
    </row>
    <row r="97" spans="1:21" x14ac:dyDescent="0.2">
      <c r="A97" s="11" t="s">
        <v>583</v>
      </c>
      <c r="B97" s="11" t="s">
        <v>119</v>
      </c>
      <c r="C97" s="11" t="s">
        <v>684</v>
      </c>
      <c r="D97" s="11" t="s">
        <v>375</v>
      </c>
      <c r="E97" s="11" t="s">
        <v>121</v>
      </c>
      <c r="F97" s="11">
        <v>5</v>
      </c>
      <c r="G97" s="11" t="s">
        <v>376</v>
      </c>
      <c r="H97" s="11" t="s">
        <v>931</v>
      </c>
      <c r="I97" s="11" t="s">
        <v>377</v>
      </c>
      <c r="J97" s="12">
        <v>9.9316578799999995</v>
      </c>
      <c r="K97" s="12">
        <v>-84.23243291</v>
      </c>
      <c r="L97" s="11" t="s">
        <v>16</v>
      </c>
      <c r="M97" s="13">
        <v>22494443</v>
      </c>
      <c r="N97" s="11" t="s">
        <v>378</v>
      </c>
      <c r="O97" s="11">
        <v>241</v>
      </c>
      <c r="Q97" s="20">
        <f>+COUNTIF($I$1:I97,I97)</f>
        <v>1</v>
      </c>
      <c r="R97" s="20">
        <v>29</v>
      </c>
      <c r="S97" s="20">
        <v>0</v>
      </c>
      <c r="T97" s="20">
        <f t="shared" si="1"/>
        <v>29</v>
      </c>
      <c r="U97" s="20">
        <v>318</v>
      </c>
    </row>
    <row r="98" spans="1:21" x14ac:dyDescent="0.2">
      <c r="A98" s="11" t="s">
        <v>583</v>
      </c>
      <c r="B98" s="11" t="s">
        <v>119</v>
      </c>
      <c r="C98" s="11" t="s">
        <v>684</v>
      </c>
      <c r="D98" s="11" t="s">
        <v>182</v>
      </c>
      <c r="E98" s="11" t="s">
        <v>121</v>
      </c>
      <c r="F98" s="11">
        <v>5</v>
      </c>
      <c r="G98" s="11" t="s">
        <v>183</v>
      </c>
      <c r="H98" s="11" t="s">
        <v>931</v>
      </c>
      <c r="I98" s="11" t="s">
        <v>184</v>
      </c>
      <c r="J98" s="12">
        <v>9.8989960400000001</v>
      </c>
      <c r="K98" s="12">
        <v>-84.238086100000004</v>
      </c>
      <c r="L98" s="11" t="s">
        <v>16</v>
      </c>
      <c r="M98" s="13">
        <v>22494567</v>
      </c>
      <c r="N98" s="11" t="s">
        <v>695</v>
      </c>
      <c r="O98" s="11">
        <v>234</v>
      </c>
      <c r="Q98" s="20">
        <f>+COUNTIF($I$1:I98,I98)</f>
        <v>1</v>
      </c>
      <c r="R98" s="20">
        <v>30</v>
      </c>
      <c r="S98" s="20">
        <v>0</v>
      </c>
      <c r="T98" s="20">
        <f t="shared" si="1"/>
        <v>30</v>
      </c>
      <c r="U98" s="20">
        <v>278</v>
      </c>
    </row>
    <row r="99" spans="1:21" x14ac:dyDescent="0.2">
      <c r="A99" s="11" t="s">
        <v>583</v>
      </c>
      <c r="B99" s="11" t="s">
        <v>119</v>
      </c>
      <c r="C99" s="11" t="s">
        <v>684</v>
      </c>
      <c r="D99" s="11" t="s">
        <v>307</v>
      </c>
      <c r="E99" s="11" t="s">
        <v>121</v>
      </c>
      <c r="F99" s="11">
        <v>5</v>
      </c>
      <c r="G99" s="11" t="s">
        <v>308</v>
      </c>
      <c r="H99" s="11" t="s">
        <v>931</v>
      </c>
      <c r="I99" s="11" t="s">
        <v>309</v>
      </c>
      <c r="J99" s="12">
        <v>9.9203310099999999</v>
      </c>
      <c r="K99" s="12">
        <v>-84.269111969999997</v>
      </c>
      <c r="L99" s="11" t="s">
        <v>16</v>
      </c>
      <c r="M99" s="13">
        <v>22493173</v>
      </c>
      <c r="N99" s="11" t="s">
        <v>310</v>
      </c>
      <c r="O99" s="11">
        <v>39</v>
      </c>
      <c r="Q99" s="20">
        <f>+COUNTIF($I$1:I99,I99)</f>
        <v>1</v>
      </c>
      <c r="R99" s="20">
        <v>4</v>
      </c>
      <c r="S99" s="20">
        <v>0</v>
      </c>
      <c r="T99" s="20">
        <f t="shared" si="1"/>
        <v>4</v>
      </c>
      <c r="U99" s="20">
        <v>48</v>
      </c>
    </row>
    <row r="100" spans="1:21" x14ac:dyDescent="0.2">
      <c r="A100" s="11" t="s">
        <v>583</v>
      </c>
      <c r="B100" s="11" t="s">
        <v>119</v>
      </c>
      <c r="C100" s="11" t="s">
        <v>684</v>
      </c>
      <c r="D100" s="11" t="s">
        <v>120</v>
      </c>
      <c r="E100" s="11" t="s">
        <v>121</v>
      </c>
      <c r="F100" s="11">
        <v>5</v>
      </c>
      <c r="G100" s="11" t="s">
        <v>122</v>
      </c>
      <c r="H100" s="11" t="s">
        <v>931</v>
      </c>
      <c r="I100" s="11" t="s">
        <v>123</v>
      </c>
      <c r="J100" s="12">
        <v>9.8884769299999995</v>
      </c>
      <c r="K100" s="12">
        <v>-84.228302780000007</v>
      </c>
      <c r="L100" s="11" t="s">
        <v>16</v>
      </c>
      <c r="M100" s="13">
        <v>0</v>
      </c>
      <c r="N100" s="11"/>
      <c r="O100" s="11">
        <v>0</v>
      </c>
      <c r="Q100" s="20">
        <f>+COUNTIF($I$1:I100,I100)</f>
        <v>1</v>
      </c>
      <c r="R100" s="20">
        <v>0</v>
      </c>
      <c r="S100" s="20">
        <v>0</v>
      </c>
      <c r="T100" s="20">
        <f t="shared" si="1"/>
        <v>0</v>
      </c>
      <c r="U100" s="20">
        <v>0</v>
      </c>
    </row>
    <row r="101" spans="1:21" x14ac:dyDescent="0.2">
      <c r="A101" s="11" t="s">
        <v>583</v>
      </c>
      <c r="B101" s="11" t="s">
        <v>119</v>
      </c>
      <c r="C101" s="11" t="s">
        <v>684</v>
      </c>
      <c r="D101" s="11" t="s">
        <v>708</v>
      </c>
      <c r="E101" s="11" t="s">
        <v>121</v>
      </c>
      <c r="F101" s="11">
        <v>5</v>
      </c>
      <c r="G101" s="11" t="s">
        <v>628</v>
      </c>
      <c r="H101" s="11" t="s">
        <v>931</v>
      </c>
      <c r="I101" s="11" t="s">
        <v>276</v>
      </c>
      <c r="J101" s="12">
        <v>9.9133416699999994</v>
      </c>
      <c r="K101" s="12">
        <v>-84.242332050000002</v>
      </c>
      <c r="L101" s="11" t="s">
        <v>16</v>
      </c>
      <c r="M101" s="13">
        <v>22491087</v>
      </c>
      <c r="N101" s="11" t="s">
        <v>277</v>
      </c>
      <c r="O101" s="11">
        <v>540</v>
      </c>
      <c r="Q101" s="20">
        <f>+COUNTIF($I$1:I101,I101)</f>
        <v>1</v>
      </c>
      <c r="R101" s="20">
        <v>57</v>
      </c>
      <c r="S101" s="20">
        <v>0</v>
      </c>
      <c r="T101" s="20">
        <f t="shared" si="1"/>
        <v>57</v>
      </c>
      <c r="U101" s="20">
        <v>959</v>
      </c>
    </row>
    <row r="102" spans="1:21" x14ac:dyDescent="0.2">
      <c r="A102" s="11" t="s">
        <v>583</v>
      </c>
      <c r="B102" s="11" t="s">
        <v>119</v>
      </c>
      <c r="C102" s="11" t="s">
        <v>684</v>
      </c>
      <c r="D102" s="11" t="s">
        <v>708</v>
      </c>
      <c r="E102" s="11" t="s">
        <v>121</v>
      </c>
      <c r="F102" s="11">
        <v>5</v>
      </c>
      <c r="G102" s="11" t="s">
        <v>713</v>
      </c>
      <c r="H102" s="11" t="s">
        <v>931</v>
      </c>
      <c r="I102" s="11" t="s">
        <v>294</v>
      </c>
      <c r="J102" s="12">
        <v>9.9180524400000003</v>
      </c>
      <c r="K102" s="12">
        <v>-84.237303690000005</v>
      </c>
      <c r="L102" s="11" t="s">
        <v>28</v>
      </c>
      <c r="M102" s="13">
        <v>22491117</v>
      </c>
      <c r="N102" s="11" t="s">
        <v>295</v>
      </c>
      <c r="O102" s="11">
        <v>711</v>
      </c>
      <c r="Q102" s="20">
        <f>+COUNTIF($I$1:I102,I102)</f>
        <v>1</v>
      </c>
      <c r="R102" s="20">
        <v>18</v>
      </c>
      <c r="S102" s="20">
        <v>56</v>
      </c>
      <c r="T102" s="20">
        <f t="shared" si="1"/>
        <v>74</v>
      </c>
      <c r="U102" s="20">
        <v>717</v>
      </c>
    </row>
    <row r="103" spans="1:21" x14ac:dyDescent="0.2">
      <c r="A103" s="11" t="s">
        <v>583</v>
      </c>
      <c r="B103" s="11" t="s">
        <v>119</v>
      </c>
      <c r="C103" s="11" t="s">
        <v>684</v>
      </c>
      <c r="D103" s="11" t="s">
        <v>708</v>
      </c>
      <c r="E103" s="11" t="s">
        <v>121</v>
      </c>
      <c r="F103" s="11">
        <v>5</v>
      </c>
      <c r="G103" s="11" t="s">
        <v>711</v>
      </c>
      <c r="H103" s="11" t="s">
        <v>931</v>
      </c>
      <c r="I103" s="11" t="s">
        <v>285</v>
      </c>
      <c r="J103" s="12">
        <v>9.9159208799999998</v>
      </c>
      <c r="K103" s="12">
        <v>-84.235586060000003</v>
      </c>
      <c r="L103" s="11" t="s">
        <v>28</v>
      </c>
      <c r="M103" s="13">
        <v>22493268</v>
      </c>
      <c r="N103" s="11" t="s">
        <v>286</v>
      </c>
      <c r="O103" s="11">
        <v>227</v>
      </c>
      <c r="Q103" s="20">
        <f>+COUNTIF($I$1:I103,I103)</f>
        <v>1</v>
      </c>
      <c r="R103" s="20">
        <v>12</v>
      </c>
      <c r="S103" s="20">
        <v>16</v>
      </c>
      <c r="T103" s="20">
        <f t="shared" si="1"/>
        <v>28</v>
      </c>
      <c r="U103" s="20">
        <v>269</v>
      </c>
    </row>
    <row r="104" spans="1:21" x14ac:dyDescent="0.2">
      <c r="A104" s="11" t="s">
        <v>583</v>
      </c>
      <c r="B104" s="11" t="s">
        <v>119</v>
      </c>
      <c r="C104" s="11" t="s">
        <v>684</v>
      </c>
      <c r="D104" s="11" t="s">
        <v>708</v>
      </c>
      <c r="E104" s="11" t="s">
        <v>121</v>
      </c>
      <c r="F104" s="11">
        <v>5</v>
      </c>
      <c r="G104" s="11" t="s">
        <v>714</v>
      </c>
      <c r="H104" s="11" t="s">
        <v>931</v>
      </c>
      <c r="I104" s="11" t="s">
        <v>296</v>
      </c>
      <c r="J104" s="12">
        <v>9.9180524400000003</v>
      </c>
      <c r="K104" s="12">
        <v>-84.237303690000005</v>
      </c>
      <c r="L104" s="11" t="s">
        <v>61</v>
      </c>
      <c r="M104" s="13">
        <v>22156148</v>
      </c>
      <c r="N104" s="11" t="s">
        <v>715</v>
      </c>
      <c r="O104" s="11">
        <v>115</v>
      </c>
      <c r="Q104" s="20">
        <f>+COUNTIF($I$1:I104,I104)</f>
        <v>1</v>
      </c>
      <c r="R104" s="20">
        <v>0</v>
      </c>
      <c r="S104" s="20">
        <v>15</v>
      </c>
      <c r="T104" s="20">
        <f t="shared" si="1"/>
        <v>15</v>
      </c>
      <c r="U104" s="20">
        <v>303</v>
      </c>
    </row>
    <row r="105" spans="1:21" x14ac:dyDescent="0.2">
      <c r="A105" s="11" t="s">
        <v>583</v>
      </c>
      <c r="B105" s="11" t="s">
        <v>119</v>
      </c>
      <c r="C105" s="11" t="s">
        <v>684</v>
      </c>
      <c r="D105" s="11" t="s">
        <v>684</v>
      </c>
      <c r="E105" s="11" t="s">
        <v>121</v>
      </c>
      <c r="F105" s="11">
        <v>5</v>
      </c>
      <c r="G105" s="11" t="s">
        <v>189</v>
      </c>
      <c r="H105" s="11" t="s">
        <v>931</v>
      </c>
      <c r="I105" s="11" t="s">
        <v>190</v>
      </c>
      <c r="J105" s="12">
        <v>9.8991587499999998</v>
      </c>
      <c r="K105" s="12">
        <v>-84.237354839999995</v>
      </c>
      <c r="L105" s="11" t="s">
        <v>28</v>
      </c>
      <c r="M105" s="13">
        <v>22490215</v>
      </c>
      <c r="N105" s="11" t="s">
        <v>696</v>
      </c>
      <c r="O105" s="11">
        <v>167</v>
      </c>
      <c r="Q105" s="20">
        <f>+COUNTIF($I$1:I105,I105)</f>
        <v>1</v>
      </c>
      <c r="R105" s="20">
        <v>9</v>
      </c>
      <c r="S105" s="20">
        <v>28</v>
      </c>
      <c r="T105" s="20">
        <f t="shared" si="1"/>
        <v>37</v>
      </c>
      <c r="U105" s="20">
        <v>174</v>
      </c>
    </row>
    <row r="106" spans="1:21" x14ac:dyDescent="0.2">
      <c r="A106" s="29" t="s">
        <v>856</v>
      </c>
      <c r="B106" s="29" t="s">
        <v>862</v>
      </c>
      <c r="C106" s="29" t="s">
        <v>863</v>
      </c>
      <c r="D106" s="29" t="s">
        <v>864</v>
      </c>
      <c r="E106" s="24" t="s">
        <v>883</v>
      </c>
      <c r="F106" s="24">
        <v>14</v>
      </c>
      <c r="G106" s="18" t="s">
        <v>835</v>
      </c>
      <c r="H106" s="18" t="s">
        <v>930</v>
      </c>
      <c r="I106" s="18" t="s">
        <v>834</v>
      </c>
      <c r="J106" s="25"/>
      <c r="K106" s="25"/>
      <c r="L106" s="24"/>
      <c r="M106" s="26"/>
      <c r="N106" s="24"/>
      <c r="O106" s="24"/>
      <c r="Q106" s="20">
        <f>+COUNTIF($I$1:I106,I106)</f>
        <v>1</v>
      </c>
      <c r="R106" s="20">
        <v>21</v>
      </c>
      <c r="S106" s="20">
        <v>34</v>
      </c>
      <c r="T106" s="20">
        <f t="shared" si="1"/>
        <v>55</v>
      </c>
    </row>
    <row r="107" spans="1:21" x14ac:dyDescent="0.2">
      <c r="A107" s="11" t="s">
        <v>583</v>
      </c>
      <c r="B107" s="11" t="s">
        <v>583</v>
      </c>
      <c r="C107" s="11" t="s">
        <v>620</v>
      </c>
      <c r="D107" s="11" t="s">
        <v>289</v>
      </c>
      <c r="E107" s="11" t="s">
        <v>586</v>
      </c>
      <c r="F107" s="11">
        <v>1</v>
      </c>
      <c r="G107" s="11" t="s">
        <v>290</v>
      </c>
      <c r="H107" s="11" t="s">
        <v>931</v>
      </c>
      <c r="I107" s="11" t="s">
        <v>291</v>
      </c>
      <c r="J107" s="12">
        <v>9.9176743700000003</v>
      </c>
      <c r="K107" s="12">
        <v>-84.088315199999997</v>
      </c>
      <c r="L107" s="11" t="s">
        <v>16</v>
      </c>
      <c r="M107" s="13">
        <v>22262415</v>
      </c>
      <c r="N107" s="11" t="s">
        <v>712</v>
      </c>
      <c r="O107" s="11">
        <v>486</v>
      </c>
      <c r="Q107" s="20">
        <f>+COUNTIF($I$1:I107,I107)</f>
        <v>1</v>
      </c>
      <c r="R107" s="20">
        <v>47</v>
      </c>
      <c r="S107" s="20">
        <v>0</v>
      </c>
      <c r="T107" s="20">
        <f t="shared" si="1"/>
        <v>47</v>
      </c>
      <c r="U107" s="20">
        <v>688</v>
      </c>
    </row>
    <row r="108" spans="1:21" x14ac:dyDescent="0.2">
      <c r="A108" s="11" t="s">
        <v>583</v>
      </c>
      <c r="B108" s="11" t="s">
        <v>583</v>
      </c>
      <c r="C108" s="11" t="s">
        <v>311</v>
      </c>
      <c r="D108" s="11" t="s">
        <v>327</v>
      </c>
      <c r="E108" s="11" t="s">
        <v>586</v>
      </c>
      <c r="F108" s="11">
        <v>1</v>
      </c>
      <c r="G108" s="11" t="s">
        <v>790</v>
      </c>
      <c r="H108" s="11" t="s">
        <v>931</v>
      </c>
      <c r="I108" s="11" t="s">
        <v>333</v>
      </c>
      <c r="J108" s="12">
        <v>9.9257699299999995</v>
      </c>
      <c r="K108" s="12">
        <v>-84.087627139999995</v>
      </c>
      <c r="L108" s="11" t="s">
        <v>56</v>
      </c>
      <c r="M108" s="13">
        <v>22220059</v>
      </c>
      <c r="N108" s="11" t="s">
        <v>334</v>
      </c>
      <c r="O108" s="11">
        <v>198</v>
      </c>
      <c r="Q108" s="20">
        <f>+COUNTIF($I$1:I108,I108)</f>
        <v>1</v>
      </c>
      <c r="R108" s="20">
        <v>16</v>
      </c>
      <c r="S108" s="20">
        <v>0</v>
      </c>
      <c r="T108" s="20">
        <f t="shared" si="1"/>
        <v>16</v>
      </c>
      <c r="U108" s="20">
        <v>160</v>
      </c>
    </row>
    <row r="109" spans="1:21" x14ac:dyDescent="0.2">
      <c r="A109" s="11" t="s">
        <v>583</v>
      </c>
      <c r="B109" s="11" t="s">
        <v>583</v>
      </c>
      <c r="C109" s="11" t="s">
        <v>311</v>
      </c>
      <c r="D109" s="11" t="s">
        <v>312</v>
      </c>
      <c r="E109" s="11" t="s">
        <v>586</v>
      </c>
      <c r="F109" s="11">
        <v>1</v>
      </c>
      <c r="G109" s="11" t="s">
        <v>786</v>
      </c>
      <c r="H109" s="11" t="s">
        <v>931</v>
      </c>
      <c r="I109" s="11" t="s">
        <v>313</v>
      </c>
      <c r="J109" s="12">
        <v>9.9209430300000001</v>
      </c>
      <c r="K109" s="12">
        <v>-84.083552069999996</v>
      </c>
      <c r="L109" s="11" t="s">
        <v>56</v>
      </c>
      <c r="M109" s="13">
        <v>22264659</v>
      </c>
      <c r="N109" s="11" t="s">
        <v>761</v>
      </c>
      <c r="O109" s="11">
        <v>110</v>
      </c>
      <c r="Q109" s="20">
        <f>+COUNTIF($I$1:I109,I109)</f>
        <v>1</v>
      </c>
      <c r="R109" s="20">
        <v>9</v>
      </c>
      <c r="S109" s="20">
        <v>0</v>
      </c>
      <c r="T109" s="20">
        <f t="shared" si="1"/>
        <v>9</v>
      </c>
      <c r="U109" s="20">
        <v>118</v>
      </c>
    </row>
    <row r="110" spans="1:21" x14ac:dyDescent="0.2">
      <c r="A110" s="11" t="s">
        <v>583</v>
      </c>
      <c r="B110" s="11" t="s">
        <v>583</v>
      </c>
      <c r="C110" s="11" t="s">
        <v>311</v>
      </c>
      <c r="D110" s="11" t="s">
        <v>658</v>
      </c>
      <c r="E110" s="11" t="s">
        <v>586</v>
      </c>
      <c r="F110" s="11">
        <v>1</v>
      </c>
      <c r="G110" s="11" t="s">
        <v>631</v>
      </c>
      <c r="H110" s="11" t="s">
        <v>931</v>
      </c>
      <c r="I110" s="11" t="s">
        <v>369</v>
      </c>
      <c r="J110" s="12">
        <v>9.9313454700000001</v>
      </c>
      <c r="K110" s="12">
        <v>-84.083927209999999</v>
      </c>
      <c r="L110" s="11" t="s">
        <v>16</v>
      </c>
      <c r="M110" s="13">
        <v>22215218</v>
      </c>
      <c r="N110" s="11" t="s">
        <v>370</v>
      </c>
      <c r="O110" s="11">
        <v>154</v>
      </c>
      <c r="Q110" s="20">
        <f>+COUNTIF($I$1:I110,I110)</f>
        <v>1</v>
      </c>
      <c r="R110" s="20">
        <v>23</v>
      </c>
      <c r="S110" s="20">
        <v>0</v>
      </c>
      <c r="T110" s="20">
        <f t="shared" si="1"/>
        <v>23</v>
      </c>
      <c r="U110" s="20">
        <v>246</v>
      </c>
    </row>
    <row r="111" spans="1:21" x14ac:dyDescent="0.2">
      <c r="A111" s="11" t="s">
        <v>583</v>
      </c>
      <c r="B111" s="11" t="s">
        <v>583</v>
      </c>
      <c r="C111" s="11" t="s">
        <v>311</v>
      </c>
      <c r="D111" s="11" t="s">
        <v>322</v>
      </c>
      <c r="E111" s="11" t="s">
        <v>586</v>
      </c>
      <c r="F111" s="11">
        <v>1</v>
      </c>
      <c r="G111" s="11" t="s">
        <v>335</v>
      </c>
      <c r="H111" s="11" t="s">
        <v>931</v>
      </c>
      <c r="I111" s="11" t="s">
        <v>336</v>
      </c>
      <c r="J111" s="12">
        <v>9.9262351399999993</v>
      </c>
      <c r="K111" s="12">
        <v>-84.088274650000002</v>
      </c>
      <c r="L111" s="11" t="s">
        <v>16</v>
      </c>
      <c r="M111" s="13">
        <v>22220119</v>
      </c>
      <c r="N111" s="11" t="s">
        <v>597</v>
      </c>
      <c r="O111" s="11">
        <v>612</v>
      </c>
      <c r="Q111" s="20">
        <f>+COUNTIF($I$1:I111,I111)</f>
        <v>1</v>
      </c>
      <c r="R111" s="20">
        <v>47</v>
      </c>
      <c r="S111" s="20">
        <v>0</v>
      </c>
      <c r="T111" s="20">
        <f t="shared" si="1"/>
        <v>47</v>
      </c>
      <c r="U111" s="20">
        <v>644</v>
      </c>
    </row>
    <row r="112" spans="1:21" x14ac:dyDescent="0.2">
      <c r="A112" s="11" t="s">
        <v>583</v>
      </c>
      <c r="B112" s="11" t="s">
        <v>583</v>
      </c>
      <c r="C112" s="11" t="s">
        <v>311</v>
      </c>
      <c r="D112" s="11" t="s">
        <v>312</v>
      </c>
      <c r="E112" s="11" t="s">
        <v>586</v>
      </c>
      <c r="F112" s="11">
        <v>1</v>
      </c>
      <c r="G112" s="11" t="s">
        <v>762</v>
      </c>
      <c r="H112" s="11" t="s">
        <v>931</v>
      </c>
      <c r="I112" s="11" t="s">
        <v>314</v>
      </c>
      <c r="J112" s="12">
        <v>9.9212626999999998</v>
      </c>
      <c r="K112" s="12">
        <v>-84.083489279999995</v>
      </c>
      <c r="L112" s="11" t="s">
        <v>16</v>
      </c>
      <c r="M112" s="13">
        <v>22260693</v>
      </c>
      <c r="N112" s="11" t="s">
        <v>315</v>
      </c>
      <c r="O112" s="11">
        <v>300</v>
      </c>
      <c r="Q112" s="20">
        <f>+COUNTIF($I$1:I112,I112)</f>
        <v>1</v>
      </c>
      <c r="R112" s="20">
        <v>35</v>
      </c>
      <c r="S112" s="20">
        <v>0</v>
      </c>
      <c r="T112" s="20">
        <f t="shared" si="1"/>
        <v>35</v>
      </c>
      <c r="U112" s="20">
        <v>348</v>
      </c>
    </row>
    <row r="113" spans="1:22" x14ac:dyDescent="0.2">
      <c r="A113" s="11" t="s">
        <v>583</v>
      </c>
      <c r="B113" s="11" t="s">
        <v>583</v>
      </c>
      <c r="C113" s="11" t="s">
        <v>297</v>
      </c>
      <c r="D113" s="11" t="s">
        <v>318</v>
      </c>
      <c r="E113" s="11" t="s">
        <v>586</v>
      </c>
      <c r="F113" s="11">
        <v>1</v>
      </c>
      <c r="G113" s="11" t="s">
        <v>594</v>
      </c>
      <c r="H113" s="11" t="s">
        <v>931</v>
      </c>
      <c r="I113" s="11" t="s">
        <v>319</v>
      </c>
      <c r="J113" s="12">
        <v>9.9240590399999995</v>
      </c>
      <c r="K113" s="12">
        <v>-84.079020069999999</v>
      </c>
      <c r="L113" s="11" t="s">
        <v>16</v>
      </c>
      <c r="M113" s="13">
        <v>22229212</v>
      </c>
      <c r="N113" s="11" t="s">
        <v>320</v>
      </c>
      <c r="O113" s="11">
        <v>414</v>
      </c>
      <c r="Q113" s="20">
        <f>+COUNTIF($I$1:I113,I113)</f>
        <v>1</v>
      </c>
      <c r="R113" s="20">
        <v>43</v>
      </c>
      <c r="S113" s="20">
        <v>0</v>
      </c>
      <c r="T113" s="20">
        <f t="shared" si="1"/>
        <v>43</v>
      </c>
      <c r="U113" s="20">
        <v>417</v>
      </c>
    </row>
    <row r="114" spans="1:22" x14ac:dyDescent="0.2">
      <c r="A114" s="11" t="s">
        <v>583</v>
      </c>
      <c r="B114" s="11" t="s">
        <v>583</v>
      </c>
      <c r="C114" s="11" t="s">
        <v>311</v>
      </c>
      <c r="D114" s="11" t="s">
        <v>327</v>
      </c>
      <c r="E114" s="11" t="s">
        <v>586</v>
      </c>
      <c r="F114" s="11">
        <v>1</v>
      </c>
      <c r="G114" s="11" t="s">
        <v>789</v>
      </c>
      <c r="H114" s="11" t="s">
        <v>931</v>
      </c>
      <c r="I114" s="11" t="s">
        <v>328</v>
      </c>
      <c r="J114" s="12">
        <v>9.9246725199999997</v>
      </c>
      <c r="K114" s="12">
        <v>-84.09019816</v>
      </c>
      <c r="L114" s="11" t="s">
        <v>56</v>
      </c>
      <c r="M114" s="13">
        <v>22211649</v>
      </c>
      <c r="N114" s="11" t="s">
        <v>329</v>
      </c>
      <c r="O114" s="11">
        <v>40</v>
      </c>
      <c r="Q114" s="20">
        <f>+COUNTIF($I$1:I114,I114)</f>
        <v>1</v>
      </c>
      <c r="R114" s="20">
        <v>1</v>
      </c>
      <c r="S114" s="20">
        <v>0</v>
      </c>
      <c r="T114" s="20">
        <f t="shared" si="1"/>
        <v>1</v>
      </c>
      <c r="U114" s="20">
        <v>42</v>
      </c>
    </row>
    <row r="115" spans="1:22" x14ac:dyDescent="0.2">
      <c r="A115" s="11" t="s">
        <v>583</v>
      </c>
      <c r="B115" s="11" t="s">
        <v>583</v>
      </c>
      <c r="C115" s="11" t="s">
        <v>297</v>
      </c>
      <c r="D115" s="11" t="s">
        <v>325</v>
      </c>
      <c r="E115" s="11" t="s">
        <v>586</v>
      </c>
      <c r="F115" s="11">
        <v>1</v>
      </c>
      <c r="G115" s="11" t="s">
        <v>788</v>
      </c>
      <c r="H115" s="11" t="s">
        <v>931</v>
      </c>
      <c r="I115" s="11" t="s">
        <v>326</v>
      </c>
      <c r="J115" s="12">
        <v>9.9245198899999991</v>
      </c>
      <c r="K115" s="12">
        <v>-84.079006230000005</v>
      </c>
      <c r="L115" s="11" t="s">
        <v>56</v>
      </c>
      <c r="M115" s="13">
        <v>22228444</v>
      </c>
      <c r="N115" s="11" t="s">
        <v>596</v>
      </c>
      <c r="O115" s="11">
        <v>109</v>
      </c>
      <c r="Q115" s="20">
        <f>+COUNTIF($I$1:I115,I115)</f>
        <v>1</v>
      </c>
      <c r="R115" s="20">
        <v>9</v>
      </c>
      <c r="S115" s="20">
        <v>0</v>
      </c>
      <c r="T115" s="20">
        <f t="shared" si="1"/>
        <v>9</v>
      </c>
      <c r="U115" s="20">
        <v>85</v>
      </c>
    </row>
    <row r="116" spans="1:22" x14ac:dyDescent="0.2">
      <c r="A116" s="11" t="s">
        <v>583</v>
      </c>
      <c r="B116" s="11" t="s">
        <v>583</v>
      </c>
      <c r="C116" s="11" t="s">
        <v>620</v>
      </c>
      <c r="D116" s="11" t="s">
        <v>261</v>
      </c>
      <c r="E116" s="11" t="s">
        <v>586</v>
      </c>
      <c r="F116" s="11">
        <v>1</v>
      </c>
      <c r="G116" s="11" t="s">
        <v>783</v>
      </c>
      <c r="H116" s="11" t="s">
        <v>931</v>
      </c>
      <c r="I116" s="11" t="s">
        <v>272</v>
      </c>
      <c r="J116" s="12">
        <v>9.91230513</v>
      </c>
      <c r="K116" s="12">
        <v>-84.089603190000005</v>
      </c>
      <c r="L116" s="11" t="s">
        <v>56</v>
      </c>
      <c r="M116" s="13">
        <v>22274667</v>
      </c>
      <c r="N116" s="11" t="s">
        <v>627</v>
      </c>
      <c r="O116" s="11">
        <v>113</v>
      </c>
      <c r="Q116" s="20">
        <f>+COUNTIF($I$1:I116,I116)</f>
        <v>1</v>
      </c>
      <c r="R116" s="20">
        <v>7</v>
      </c>
      <c r="S116" s="20">
        <v>0</v>
      </c>
      <c r="T116" s="20">
        <f t="shared" si="1"/>
        <v>7</v>
      </c>
      <c r="U116" s="20">
        <v>118</v>
      </c>
    </row>
    <row r="117" spans="1:22" x14ac:dyDescent="0.2">
      <c r="A117" s="11" t="s">
        <v>583</v>
      </c>
      <c r="B117" s="11" t="s">
        <v>583</v>
      </c>
      <c r="C117" s="11" t="s">
        <v>620</v>
      </c>
      <c r="D117" s="11" t="s">
        <v>238</v>
      </c>
      <c r="E117" s="11" t="s">
        <v>586</v>
      </c>
      <c r="F117" s="11">
        <v>1</v>
      </c>
      <c r="G117" s="11" t="s">
        <v>782</v>
      </c>
      <c r="H117" s="11" t="s">
        <v>931</v>
      </c>
      <c r="I117" s="11" t="s">
        <v>239</v>
      </c>
      <c r="J117" s="12">
        <v>9.9071342100000006</v>
      </c>
      <c r="K117" s="12">
        <v>-84.084530049999998</v>
      </c>
      <c r="L117" s="11" t="s">
        <v>56</v>
      </c>
      <c r="M117" s="13">
        <v>22276015</v>
      </c>
      <c r="N117" s="11" t="s">
        <v>240</v>
      </c>
      <c r="O117" s="11">
        <v>250</v>
      </c>
      <c r="Q117" s="20">
        <f>+COUNTIF($I$1:I117,I117)</f>
        <v>1</v>
      </c>
      <c r="R117" s="20">
        <v>17</v>
      </c>
      <c r="S117" s="20">
        <v>0</v>
      </c>
      <c r="T117" s="20">
        <f t="shared" si="1"/>
        <v>17</v>
      </c>
      <c r="U117" s="20">
        <v>250</v>
      </c>
    </row>
    <row r="118" spans="1:22" x14ac:dyDescent="0.2">
      <c r="A118" s="11" t="s">
        <v>583</v>
      </c>
      <c r="B118" s="11" t="s">
        <v>583</v>
      </c>
      <c r="C118" s="11" t="s">
        <v>620</v>
      </c>
      <c r="D118" s="11" t="s">
        <v>620</v>
      </c>
      <c r="E118" s="11" t="s">
        <v>586</v>
      </c>
      <c r="F118" s="11">
        <v>1</v>
      </c>
      <c r="G118" s="11" t="s">
        <v>756</v>
      </c>
      <c r="H118" s="11" t="s">
        <v>931</v>
      </c>
      <c r="I118" s="11" t="s">
        <v>250</v>
      </c>
      <c r="J118" s="12">
        <v>9.9078633299999996</v>
      </c>
      <c r="K118" s="12">
        <v>-84.083700339999993</v>
      </c>
      <c r="L118" s="11" t="s">
        <v>16</v>
      </c>
      <c r="M118" s="13">
        <v>22865438</v>
      </c>
      <c r="N118" s="11" t="s">
        <v>623</v>
      </c>
      <c r="O118" s="11">
        <v>1173</v>
      </c>
      <c r="Q118" s="20">
        <f>+COUNTIF($I$1:I118,I118)</f>
        <v>1</v>
      </c>
      <c r="R118" s="20">
        <v>77</v>
      </c>
      <c r="S118" s="20">
        <v>0</v>
      </c>
      <c r="T118" s="20">
        <f t="shared" si="1"/>
        <v>77</v>
      </c>
      <c r="U118" s="20">
        <v>1211</v>
      </c>
    </row>
    <row r="119" spans="1:22" x14ac:dyDescent="0.2">
      <c r="A119" s="11" t="s">
        <v>583</v>
      </c>
      <c r="B119" s="11" t="s">
        <v>583</v>
      </c>
      <c r="C119" s="11" t="s">
        <v>620</v>
      </c>
      <c r="D119" s="11" t="s">
        <v>705</v>
      </c>
      <c r="E119" s="11" t="s">
        <v>586</v>
      </c>
      <c r="F119" s="11">
        <v>1</v>
      </c>
      <c r="G119" s="11" t="s">
        <v>621</v>
      </c>
      <c r="H119" s="11" t="s">
        <v>931</v>
      </c>
      <c r="I119" s="11" t="s">
        <v>230</v>
      </c>
      <c r="J119" s="12">
        <v>9.9055420600000001</v>
      </c>
      <c r="K119" s="12">
        <v>-84.089298339999999</v>
      </c>
      <c r="L119" s="11" t="s">
        <v>16</v>
      </c>
      <c r="M119" s="13">
        <v>22260573</v>
      </c>
      <c r="N119" s="11" t="s">
        <v>622</v>
      </c>
      <c r="O119" s="11">
        <v>700</v>
      </c>
      <c r="Q119" s="20">
        <f>+COUNTIF($I$1:I119,I119)</f>
        <v>1</v>
      </c>
      <c r="R119" s="20">
        <v>58</v>
      </c>
      <c r="S119" s="20">
        <v>0</v>
      </c>
      <c r="T119" s="20">
        <f t="shared" si="1"/>
        <v>58</v>
      </c>
      <c r="U119" s="20">
        <v>772</v>
      </c>
    </row>
    <row r="120" spans="1:22" x14ac:dyDescent="0.2">
      <c r="A120" s="11" t="s">
        <v>583</v>
      </c>
      <c r="B120" s="11" t="s">
        <v>583</v>
      </c>
      <c r="C120" s="11" t="s">
        <v>620</v>
      </c>
      <c r="D120" s="11" t="s">
        <v>705</v>
      </c>
      <c r="E120" s="11" t="s">
        <v>586</v>
      </c>
      <c r="F120" s="11">
        <v>1</v>
      </c>
      <c r="G120" s="11" t="s">
        <v>781</v>
      </c>
      <c r="H120" s="11" t="s">
        <v>931</v>
      </c>
      <c r="I120" s="11" t="s">
        <v>228</v>
      </c>
      <c r="J120" s="12">
        <v>9.90547778</v>
      </c>
      <c r="K120" s="12">
        <v>-84.089498489999997</v>
      </c>
      <c r="L120" s="11" t="s">
        <v>56</v>
      </c>
      <c r="M120" s="13">
        <v>22279763</v>
      </c>
      <c r="N120" s="11" t="s">
        <v>229</v>
      </c>
      <c r="O120" s="11">
        <v>222</v>
      </c>
      <c r="Q120" s="20">
        <f>+COUNTIF($I$1:I120,I120)</f>
        <v>1</v>
      </c>
      <c r="R120" s="20">
        <v>11</v>
      </c>
      <c r="S120" s="20">
        <v>0</v>
      </c>
      <c r="T120" s="20">
        <f t="shared" si="1"/>
        <v>11</v>
      </c>
      <c r="U120" s="20">
        <v>250</v>
      </c>
    </row>
    <row r="121" spans="1:22" x14ac:dyDescent="0.2">
      <c r="A121" s="11" t="s">
        <v>583</v>
      </c>
      <c r="B121" s="11" t="s">
        <v>583</v>
      </c>
      <c r="C121" s="11" t="s">
        <v>311</v>
      </c>
      <c r="D121" s="11" t="s">
        <v>322</v>
      </c>
      <c r="E121" s="11" t="s">
        <v>586</v>
      </c>
      <c r="F121" s="11">
        <v>1</v>
      </c>
      <c r="G121" s="11" t="s">
        <v>323</v>
      </c>
      <c r="H121" s="11" t="s">
        <v>931</v>
      </c>
      <c r="I121" s="11" t="s">
        <v>324</v>
      </c>
      <c r="J121" s="12">
        <v>9.9242397400000009</v>
      </c>
      <c r="K121" s="12">
        <v>-84.087299079999994</v>
      </c>
      <c r="L121" s="11" t="s">
        <v>28</v>
      </c>
      <c r="M121" s="13">
        <v>22337883</v>
      </c>
      <c r="N121" s="11" t="s">
        <v>787</v>
      </c>
      <c r="O121" s="11">
        <v>703</v>
      </c>
      <c r="Q121" s="20">
        <f>+COUNTIF($I$1:I121,I121)</f>
        <v>1</v>
      </c>
      <c r="R121" s="20">
        <v>28</v>
      </c>
      <c r="S121" s="20">
        <v>50</v>
      </c>
      <c r="T121" s="20">
        <f t="shared" si="1"/>
        <v>78</v>
      </c>
      <c r="U121" s="20">
        <v>862</v>
      </c>
    </row>
    <row r="122" spans="1:22" x14ac:dyDescent="0.2">
      <c r="A122" s="11" t="s">
        <v>583</v>
      </c>
      <c r="B122" s="11" t="s">
        <v>583</v>
      </c>
      <c r="C122" s="11" t="s">
        <v>354</v>
      </c>
      <c r="D122" s="11" t="s">
        <v>355</v>
      </c>
      <c r="E122" s="11" t="s">
        <v>586</v>
      </c>
      <c r="F122" s="11">
        <v>1</v>
      </c>
      <c r="G122" s="11" t="s">
        <v>396</v>
      </c>
      <c r="H122" s="11" t="s">
        <v>931</v>
      </c>
      <c r="I122" s="11" t="s">
        <v>397</v>
      </c>
      <c r="J122" s="12">
        <v>9.9346427100000003</v>
      </c>
      <c r="K122" s="12">
        <v>-84.098815540000004</v>
      </c>
      <c r="L122" s="11" t="s">
        <v>28</v>
      </c>
      <c r="M122" s="13">
        <v>22216646</v>
      </c>
      <c r="N122" s="11" t="s">
        <v>398</v>
      </c>
      <c r="O122" s="11">
        <v>1698</v>
      </c>
      <c r="Q122" s="20">
        <f>+COUNTIF($I$1:I122,I122)</f>
        <v>1</v>
      </c>
      <c r="R122" s="20">
        <v>30</v>
      </c>
      <c r="S122" s="20">
        <v>75</v>
      </c>
      <c r="T122" s="20">
        <f t="shared" si="1"/>
        <v>105</v>
      </c>
      <c r="U122" s="20">
        <v>1685</v>
      </c>
    </row>
    <row r="123" spans="1:22" x14ac:dyDescent="0.2">
      <c r="A123" s="11" t="s">
        <v>583</v>
      </c>
      <c r="B123" s="11" t="s">
        <v>583</v>
      </c>
      <c r="C123" s="11" t="s">
        <v>620</v>
      </c>
      <c r="D123" s="11" t="s">
        <v>261</v>
      </c>
      <c r="E123" s="11" t="s">
        <v>586</v>
      </c>
      <c r="F123" s="11">
        <v>1</v>
      </c>
      <c r="G123" s="11" t="s">
        <v>709</v>
      </c>
      <c r="H123" s="11" t="s">
        <v>931</v>
      </c>
      <c r="I123" s="11" t="s">
        <v>278</v>
      </c>
      <c r="J123" s="12">
        <v>9.9135930200000004</v>
      </c>
      <c r="K123" s="12">
        <v>-84.090636259999997</v>
      </c>
      <c r="L123" s="11" t="s">
        <v>28</v>
      </c>
      <c r="M123" s="13">
        <v>22271827</v>
      </c>
      <c r="N123" s="11" t="s">
        <v>710</v>
      </c>
      <c r="O123" s="11">
        <v>664</v>
      </c>
      <c r="Q123" s="20">
        <f>+COUNTIF($I$1:I123,I123)</f>
        <v>1</v>
      </c>
      <c r="R123" s="20">
        <v>21</v>
      </c>
      <c r="S123" s="20">
        <v>78</v>
      </c>
      <c r="T123" s="20">
        <f t="shared" si="1"/>
        <v>99</v>
      </c>
      <c r="U123" s="20">
        <v>689</v>
      </c>
    </row>
    <row r="124" spans="1:22" x14ac:dyDescent="0.2">
      <c r="A124" s="11" t="s">
        <v>583</v>
      </c>
      <c r="B124" s="11" t="s">
        <v>583</v>
      </c>
      <c r="C124" s="11" t="s">
        <v>620</v>
      </c>
      <c r="D124" s="11" t="s">
        <v>261</v>
      </c>
      <c r="E124" s="11" t="s">
        <v>586</v>
      </c>
      <c r="F124" s="11">
        <v>1</v>
      </c>
      <c r="G124" s="11" t="s">
        <v>629</v>
      </c>
      <c r="H124" s="11" t="s">
        <v>931</v>
      </c>
      <c r="I124" s="11" t="s">
        <v>278</v>
      </c>
      <c r="J124" s="12">
        <v>9.9135930200000004</v>
      </c>
      <c r="K124" s="12">
        <v>-84.090636259999997</v>
      </c>
      <c r="L124" s="11" t="s">
        <v>28</v>
      </c>
      <c r="M124" s="13">
        <v>22271827</v>
      </c>
      <c r="N124" s="11" t="s">
        <v>710</v>
      </c>
      <c r="O124" s="11">
        <v>664</v>
      </c>
      <c r="Q124" s="20">
        <f>+COUNTIF($I$1:I124,I124)</f>
        <v>2</v>
      </c>
      <c r="R124" s="20">
        <v>0</v>
      </c>
      <c r="S124" s="20">
        <v>0</v>
      </c>
      <c r="T124" s="20">
        <f t="shared" si="1"/>
        <v>0</v>
      </c>
    </row>
    <row r="125" spans="1:22" x14ac:dyDescent="0.2">
      <c r="A125" s="24" t="s">
        <v>583</v>
      </c>
      <c r="B125" s="24" t="s">
        <v>583</v>
      </c>
      <c r="C125" s="24" t="s">
        <v>311</v>
      </c>
      <c r="D125" s="24" t="s">
        <v>389</v>
      </c>
      <c r="E125" s="24" t="s">
        <v>586</v>
      </c>
      <c r="F125" s="24">
        <v>1</v>
      </c>
      <c r="G125" s="24" t="s">
        <v>797</v>
      </c>
      <c r="H125" s="11" t="s">
        <v>931</v>
      </c>
      <c r="I125" s="24" t="s">
        <v>390</v>
      </c>
      <c r="J125" s="25">
        <v>9.9340904299999995</v>
      </c>
      <c r="K125" s="25">
        <v>-84.086031019999993</v>
      </c>
      <c r="L125" s="24" t="s">
        <v>74</v>
      </c>
      <c r="M125" s="26">
        <v>25233600</v>
      </c>
      <c r="N125" s="24" t="s">
        <v>798</v>
      </c>
      <c r="O125" s="24">
        <v>0</v>
      </c>
      <c r="Q125" s="20">
        <f>+COUNTIF($I$1:I125,I125)</f>
        <v>1</v>
      </c>
      <c r="R125" s="20">
        <v>7</v>
      </c>
      <c r="S125" s="20">
        <v>22</v>
      </c>
      <c r="T125" s="20">
        <f t="shared" si="1"/>
        <v>29</v>
      </c>
      <c r="U125" s="20">
        <v>796</v>
      </c>
    </row>
    <row r="126" spans="1:22" x14ac:dyDescent="0.2">
      <c r="A126" s="11" t="s">
        <v>583</v>
      </c>
      <c r="B126" s="11" t="s">
        <v>583</v>
      </c>
      <c r="C126" s="11" t="s">
        <v>620</v>
      </c>
      <c r="D126" s="11" t="s">
        <v>620</v>
      </c>
      <c r="E126" s="11" t="s">
        <v>586</v>
      </c>
      <c r="F126" s="11">
        <v>1</v>
      </c>
      <c r="G126" s="11" t="s">
        <v>593</v>
      </c>
      <c r="H126" s="11" t="s">
        <v>931</v>
      </c>
      <c r="I126" s="11" t="s">
        <v>270</v>
      </c>
      <c r="J126" s="12">
        <v>9.9202065800000003</v>
      </c>
      <c r="K126" s="12">
        <v>-84.082337219999999</v>
      </c>
      <c r="L126" s="11" t="s">
        <v>90</v>
      </c>
      <c r="M126" s="13">
        <v>22214119</v>
      </c>
      <c r="N126" s="11" t="s">
        <v>306</v>
      </c>
      <c r="O126" s="11">
        <v>140</v>
      </c>
      <c r="Q126" s="20">
        <f>+COUNTIF($I$1:I126,I126)</f>
        <v>1</v>
      </c>
      <c r="R126" s="20">
        <v>12</v>
      </c>
      <c r="S126" s="20">
        <v>44</v>
      </c>
      <c r="T126" s="20">
        <f t="shared" si="1"/>
        <v>56</v>
      </c>
      <c r="U126" s="20">
        <v>1253</v>
      </c>
      <c r="V126" s="20" t="s">
        <v>901</v>
      </c>
    </row>
    <row r="127" spans="1:22" x14ac:dyDescent="0.2">
      <c r="A127" s="11" t="s">
        <v>583</v>
      </c>
      <c r="B127" s="11" t="s">
        <v>583</v>
      </c>
      <c r="C127" s="11" t="s">
        <v>620</v>
      </c>
      <c r="D127" s="11" t="s">
        <v>289</v>
      </c>
      <c r="E127" s="11" t="s">
        <v>586</v>
      </c>
      <c r="F127" s="11">
        <v>1</v>
      </c>
      <c r="G127" s="11" t="s">
        <v>292</v>
      </c>
      <c r="H127" s="11" t="s">
        <v>931</v>
      </c>
      <c r="I127" s="11" t="s">
        <v>181</v>
      </c>
      <c r="J127" s="12">
        <v>9.9176743700000003</v>
      </c>
      <c r="K127" s="12">
        <v>-84.088315199999997</v>
      </c>
      <c r="L127" s="11" t="s">
        <v>61</v>
      </c>
      <c r="M127" s="13">
        <v>22262822</v>
      </c>
      <c r="N127" s="11" t="s">
        <v>293</v>
      </c>
      <c r="O127" s="11">
        <v>140</v>
      </c>
      <c r="Q127" s="20">
        <f>+COUNTIF($I$1:I127,I127)</f>
        <v>1</v>
      </c>
      <c r="R127" s="20">
        <v>3</v>
      </c>
      <c r="S127" s="20">
        <v>32</v>
      </c>
      <c r="T127" s="20">
        <f t="shared" si="1"/>
        <v>35</v>
      </c>
      <c r="U127" s="20">
        <v>1067</v>
      </c>
    </row>
    <row r="128" spans="1:22" x14ac:dyDescent="0.2">
      <c r="A128" s="11" t="s">
        <v>583</v>
      </c>
      <c r="B128" s="11" t="s">
        <v>583</v>
      </c>
      <c r="C128" s="11" t="s">
        <v>620</v>
      </c>
      <c r="D128" s="11" t="s">
        <v>261</v>
      </c>
      <c r="E128" s="11" t="s">
        <v>586</v>
      </c>
      <c r="F128" s="11">
        <v>1</v>
      </c>
      <c r="G128" s="11" t="s">
        <v>625</v>
      </c>
      <c r="H128" s="11" t="s">
        <v>931</v>
      </c>
      <c r="I128" s="11" t="s">
        <v>60</v>
      </c>
      <c r="J128" s="12">
        <v>9.9114585399999999</v>
      </c>
      <c r="K128" s="12">
        <v>-84.089912940000005</v>
      </c>
      <c r="L128" s="11" t="s">
        <v>61</v>
      </c>
      <c r="M128" s="13">
        <v>22260380</v>
      </c>
      <c r="N128" s="11" t="s">
        <v>264</v>
      </c>
      <c r="O128" s="11">
        <v>206</v>
      </c>
      <c r="Q128" s="20">
        <f>+COUNTIF($I$1:I128,I128)</f>
        <v>5</v>
      </c>
      <c r="R128" s="20">
        <v>0</v>
      </c>
      <c r="S128" s="20">
        <v>0</v>
      </c>
      <c r="T128" s="20">
        <f t="shared" si="1"/>
        <v>0</v>
      </c>
    </row>
    <row r="129" spans="1:22" x14ac:dyDescent="0.2">
      <c r="A129" s="11" t="s">
        <v>583</v>
      </c>
      <c r="B129" s="11" t="s">
        <v>583</v>
      </c>
      <c r="C129" s="11" t="s">
        <v>311</v>
      </c>
      <c r="D129" s="11" t="s">
        <v>312</v>
      </c>
      <c r="E129" s="11" t="s">
        <v>586</v>
      </c>
      <c r="F129" s="11">
        <v>1</v>
      </c>
      <c r="G129" s="11" t="s">
        <v>763</v>
      </c>
      <c r="H129" s="11" t="s">
        <v>931</v>
      </c>
      <c r="I129" s="11" t="s">
        <v>316</v>
      </c>
      <c r="J129" s="12">
        <v>9.9212626999999998</v>
      </c>
      <c r="K129" s="12">
        <v>-84.083489279999995</v>
      </c>
      <c r="L129" s="11" t="s">
        <v>90</v>
      </c>
      <c r="M129" s="13">
        <v>22261860</v>
      </c>
      <c r="N129" s="11" t="s">
        <v>317</v>
      </c>
      <c r="O129" s="11">
        <v>444</v>
      </c>
      <c r="Q129" s="20">
        <f>+COUNTIF($I$1:I129,I129)</f>
        <v>1</v>
      </c>
      <c r="R129" s="20">
        <v>8</v>
      </c>
      <c r="S129" s="20">
        <v>18</v>
      </c>
      <c r="T129" s="20">
        <f t="shared" si="1"/>
        <v>26</v>
      </c>
      <c r="U129" s="20">
        <v>622</v>
      </c>
      <c r="V129" s="20" t="s">
        <v>904</v>
      </c>
    </row>
    <row r="130" spans="1:22" x14ac:dyDescent="0.2">
      <c r="A130" s="11" t="s">
        <v>583</v>
      </c>
      <c r="B130" s="11" t="s">
        <v>583</v>
      </c>
      <c r="C130" s="11" t="s">
        <v>167</v>
      </c>
      <c r="D130" s="11" t="s">
        <v>632</v>
      </c>
      <c r="E130" s="11" t="s">
        <v>586</v>
      </c>
      <c r="F130" s="11">
        <v>2</v>
      </c>
      <c r="G130" s="11" t="s">
        <v>401</v>
      </c>
      <c r="H130" s="11" t="s">
        <v>931</v>
      </c>
      <c r="I130" s="11" t="s">
        <v>402</v>
      </c>
      <c r="J130" s="12">
        <v>9.9361133200000005</v>
      </c>
      <c r="K130" s="12">
        <v>-84.074315139999996</v>
      </c>
      <c r="L130" s="11" t="s">
        <v>16</v>
      </c>
      <c r="M130" s="13">
        <v>22483352</v>
      </c>
      <c r="N130" s="11" t="s">
        <v>403</v>
      </c>
      <c r="O130" s="11">
        <v>810</v>
      </c>
      <c r="Q130" s="20">
        <f>+COUNTIF($I$1:I130,I130)</f>
        <v>1</v>
      </c>
      <c r="R130" s="20">
        <v>57</v>
      </c>
      <c r="S130" s="20">
        <v>0</v>
      </c>
      <c r="T130" s="20">
        <f t="shared" ref="T130:T193" si="2">+R130+S130</f>
        <v>57</v>
      </c>
      <c r="U130" s="20">
        <v>809</v>
      </c>
    </row>
    <row r="131" spans="1:22" x14ac:dyDescent="0.2">
      <c r="A131" s="11" t="s">
        <v>583</v>
      </c>
      <c r="B131" s="11" t="s">
        <v>583</v>
      </c>
      <c r="C131" s="11" t="s">
        <v>297</v>
      </c>
      <c r="D131" s="11" t="s">
        <v>364</v>
      </c>
      <c r="E131" s="11" t="s">
        <v>586</v>
      </c>
      <c r="F131" s="11">
        <v>2</v>
      </c>
      <c r="G131" s="11" t="s">
        <v>793</v>
      </c>
      <c r="H131" s="11" t="s">
        <v>931</v>
      </c>
      <c r="I131" s="11" t="s">
        <v>365</v>
      </c>
      <c r="J131" s="12">
        <v>9.9309968400000006</v>
      </c>
      <c r="K131" s="12">
        <v>-84.074654539999997</v>
      </c>
      <c r="L131" s="11" t="s">
        <v>16</v>
      </c>
      <c r="M131" s="13">
        <v>22220024</v>
      </c>
      <c r="N131" s="11" t="s">
        <v>366</v>
      </c>
      <c r="O131" s="11">
        <v>292</v>
      </c>
      <c r="Q131" s="20">
        <f>+COUNTIF($I$1:I131,I131)</f>
        <v>1</v>
      </c>
      <c r="R131" s="20">
        <v>31</v>
      </c>
      <c r="S131" s="20">
        <v>0</v>
      </c>
      <c r="T131" s="20">
        <f t="shared" si="2"/>
        <v>31</v>
      </c>
      <c r="U131" s="20">
        <v>303</v>
      </c>
    </row>
    <row r="132" spans="1:22" x14ac:dyDescent="0.2">
      <c r="A132" s="11" t="s">
        <v>583</v>
      </c>
      <c r="B132" s="11" t="s">
        <v>583</v>
      </c>
      <c r="C132" s="11" t="s">
        <v>297</v>
      </c>
      <c r="D132" s="11" t="s">
        <v>351</v>
      </c>
      <c r="E132" s="11" t="s">
        <v>586</v>
      </c>
      <c r="F132" s="11">
        <v>2</v>
      </c>
      <c r="G132" s="11" t="s">
        <v>655</v>
      </c>
      <c r="H132" s="11" t="s">
        <v>931</v>
      </c>
      <c r="I132" s="11" t="s">
        <v>352</v>
      </c>
      <c r="J132" s="12">
        <v>9.9284845700000002</v>
      </c>
      <c r="K132" s="12">
        <v>-84.078371129999994</v>
      </c>
      <c r="L132" s="11" t="s">
        <v>16</v>
      </c>
      <c r="M132" s="13">
        <v>22335425</v>
      </c>
      <c r="N132" s="11" t="s">
        <v>353</v>
      </c>
      <c r="O132" s="11">
        <v>407</v>
      </c>
      <c r="Q132" s="20">
        <f>+COUNTIF($I$1:I132,I132)</f>
        <v>1</v>
      </c>
      <c r="R132" s="20">
        <v>38</v>
      </c>
      <c r="S132" s="20">
        <v>0</v>
      </c>
      <c r="T132" s="20">
        <f t="shared" si="2"/>
        <v>38</v>
      </c>
      <c r="U132" s="20">
        <v>453</v>
      </c>
    </row>
    <row r="133" spans="1:22" x14ac:dyDescent="0.2">
      <c r="A133" s="11" t="s">
        <v>583</v>
      </c>
      <c r="B133" s="11" t="s">
        <v>583</v>
      </c>
      <c r="C133" s="11" t="s">
        <v>167</v>
      </c>
      <c r="D133" s="11" t="s">
        <v>632</v>
      </c>
      <c r="E133" s="11" t="s">
        <v>586</v>
      </c>
      <c r="F133" s="11">
        <v>2</v>
      </c>
      <c r="G133" s="11" t="s">
        <v>799</v>
      </c>
      <c r="H133" s="11" t="s">
        <v>931</v>
      </c>
      <c r="I133" s="11" t="s">
        <v>400</v>
      </c>
      <c r="J133" s="12">
        <v>9.9360066499999995</v>
      </c>
      <c r="K133" s="12">
        <v>-84.074141710000006</v>
      </c>
      <c r="L133" s="11" t="s">
        <v>56</v>
      </c>
      <c r="M133" s="13">
        <v>22483410</v>
      </c>
      <c r="N133" s="11" t="s">
        <v>660</v>
      </c>
      <c r="O133" s="11">
        <v>233</v>
      </c>
      <c r="Q133" s="20">
        <f>+COUNTIF($I$1:I133,I133)</f>
        <v>1</v>
      </c>
      <c r="R133" s="20">
        <v>19</v>
      </c>
      <c r="S133" s="20">
        <v>0</v>
      </c>
      <c r="T133" s="20">
        <f t="shared" si="2"/>
        <v>19</v>
      </c>
      <c r="U133" s="20">
        <v>229</v>
      </c>
    </row>
    <row r="134" spans="1:22" x14ac:dyDescent="0.2">
      <c r="A134" s="11" t="s">
        <v>583</v>
      </c>
      <c r="B134" s="11" t="s">
        <v>583</v>
      </c>
      <c r="C134" s="11" t="s">
        <v>297</v>
      </c>
      <c r="D134" s="11" t="s">
        <v>298</v>
      </c>
      <c r="E134" s="11" t="s">
        <v>586</v>
      </c>
      <c r="F134" s="11">
        <v>2</v>
      </c>
      <c r="G134" s="11" t="s">
        <v>298</v>
      </c>
      <c r="H134" s="11" t="s">
        <v>931</v>
      </c>
      <c r="I134" s="11" t="s">
        <v>299</v>
      </c>
      <c r="J134" s="12">
        <v>9.9181405199999997</v>
      </c>
      <c r="K134" s="12">
        <v>-84.074134670000007</v>
      </c>
      <c r="L134" s="11" t="s">
        <v>16</v>
      </c>
      <c r="M134" s="13">
        <v>22261586</v>
      </c>
      <c r="N134" s="11" t="s">
        <v>653</v>
      </c>
      <c r="O134" s="11">
        <v>377</v>
      </c>
      <c r="Q134" s="20">
        <f>+COUNTIF($I$1:I134,I134)</f>
        <v>1</v>
      </c>
      <c r="R134" s="20">
        <v>47</v>
      </c>
      <c r="S134" s="20">
        <v>0</v>
      </c>
      <c r="T134" s="20">
        <f t="shared" si="2"/>
        <v>47</v>
      </c>
      <c r="U134" s="20">
        <v>482</v>
      </c>
    </row>
    <row r="135" spans="1:22" x14ac:dyDescent="0.2">
      <c r="A135" s="11" t="s">
        <v>583</v>
      </c>
      <c r="B135" s="11" t="s">
        <v>583</v>
      </c>
      <c r="C135" s="11" t="s">
        <v>297</v>
      </c>
      <c r="D135" s="11" t="s">
        <v>341</v>
      </c>
      <c r="E135" s="11" t="s">
        <v>586</v>
      </c>
      <c r="F135" s="11">
        <v>2</v>
      </c>
      <c r="G135" s="11" t="s">
        <v>764</v>
      </c>
      <c r="H135" s="11" t="s">
        <v>931</v>
      </c>
      <c r="I135" s="11" t="s">
        <v>342</v>
      </c>
      <c r="J135" s="12">
        <v>9.9270156699999994</v>
      </c>
      <c r="K135" s="12">
        <v>-84.070222770000001</v>
      </c>
      <c r="L135" s="11" t="s">
        <v>16</v>
      </c>
      <c r="M135" s="13">
        <v>22220073</v>
      </c>
      <c r="N135" s="11" t="s">
        <v>343</v>
      </c>
      <c r="O135" s="11">
        <v>469</v>
      </c>
      <c r="Q135" s="20">
        <f>+COUNTIF($I$1:I135,I135)</f>
        <v>1</v>
      </c>
      <c r="R135" s="20">
        <v>40</v>
      </c>
      <c r="S135" s="20">
        <v>0</v>
      </c>
      <c r="T135" s="20">
        <f t="shared" si="2"/>
        <v>40</v>
      </c>
      <c r="U135" s="20">
        <v>504</v>
      </c>
    </row>
    <row r="136" spans="1:22" x14ac:dyDescent="0.2">
      <c r="A136" s="11" t="s">
        <v>583</v>
      </c>
      <c r="B136" s="11" t="s">
        <v>583</v>
      </c>
      <c r="C136" s="11" t="s">
        <v>167</v>
      </c>
      <c r="D136" s="11" t="s">
        <v>416</v>
      </c>
      <c r="E136" s="11" t="s">
        <v>586</v>
      </c>
      <c r="F136" s="11">
        <v>2</v>
      </c>
      <c r="G136" s="11" t="s">
        <v>766</v>
      </c>
      <c r="H136" s="11" t="s">
        <v>931</v>
      </c>
      <c r="I136" s="11" t="s">
        <v>421</v>
      </c>
      <c r="J136" s="12">
        <v>9.9396881399999994</v>
      </c>
      <c r="K136" s="12">
        <v>-84.066580439999996</v>
      </c>
      <c r="L136" s="11" t="s">
        <v>16</v>
      </c>
      <c r="M136" s="13">
        <v>22220068</v>
      </c>
      <c r="N136" s="11" t="s">
        <v>422</v>
      </c>
      <c r="O136" s="11">
        <v>205</v>
      </c>
      <c r="Q136" s="20">
        <f>+COUNTIF($I$1:I136,I136)</f>
        <v>1</v>
      </c>
      <c r="R136" s="20">
        <v>6</v>
      </c>
      <c r="S136" s="20">
        <v>0</v>
      </c>
      <c r="T136" s="20">
        <f t="shared" si="2"/>
        <v>6</v>
      </c>
      <c r="U136" s="20">
        <v>0</v>
      </c>
    </row>
    <row r="137" spans="1:22" x14ac:dyDescent="0.2">
      <c r="A137" s="11" t="s">
        <v>583</v>
      </c>
      <c r="B137" s="11" t="s">
        <v>583</v>
      </c>
      <c r="C137" s="11" t="s">
        <v>297</v>
      </c>
      <c r="D137" s="11" t="s">
        <v>337</v>
      </c>
      <c r="E137" s="11" t="s">
        <v>586</v>
      </c>
      <c r="F137" s="11">
        <v>2</v>
      </c>
      <c r="G137" s="11" t="s">
        <v>791</v>
      </c>
      <c r="H137" s="11" t="s">
        <v>931</v>
      </c>
      <c r="I137" s="11" t="s">
        <v>338</v>
      </c>
      <c r="J137" s="12">
        <v>9.92661938</v>
      </c>
      <c r="K137" s="12">
        <v>-84.070113640000002</v>
      </c>
      <c r="L137" s="11" t="s">
        <v>56</v>
      </c>
      <c r="M137" s="13">
        <v>22220002</v>
      </c>
      <c r="N137" s="11" t="s">
        <v>339</v>
      </c>
      <c r="O137" s="11">
        <v>121</v>
      </c>
      <c r="Q137" s="20">
        <f>+COUNTIF($I$1:I137,I137)</f>
        <v>1</v>
      </c>
      <c r="R137" s="20">
        <v>9</v>
      </c>
      <c r="S137" s="20">
        <v>0</v>
      </c>
      <c r="T137" s="20">
        <f t="shared" si="2"/>
        <v>9</v>
      </c>
      <c r="U137" s="20">
        <v>112</v>
      </c>
    </row>
    <row r="138" spans="1:22" x14ac:dyDescent="0.2">
      <c r="A138" s="11" t="s">
        <v>583</v>
      </c>
      <c r="B138" s="11" t="s">
        <v>583</v>
      </c>
      <c r="C138" s="11" t="s">
        <v>297</v>
      </c>
      <c r="D138" s="11" t="s">
        <v>344</v>
      </c>
      <c r="E138" s="11" t="s">
        <v>586</v>
      </c>
      <c r="F138" s="11">
        <v>2</v>
      </c>
      <c r="G138" s="11" t="s">
        <v>792</v>
      </c>
      <c r="H138" s="11" t="s">
        <v>931</v>
      </c>
      <c r="I138" s="11" t="s">
        <v>345</v>
      </c>
      <c r="J138" s="12">
        <v>9.9280580199999999</v>
      </c>
      <c r="K138" s="12">
        <v>-84.078658050000001</v>
      </c>
      <c r="L138" s="11" t="s">
        <v>56</v>
      </c>
      <c r="M138" s="13">
        <v>22225202</v>
      </c>
      <c r="N138" s="11" t="s">
        <v>654</v>
      </c>
      <c r="O138" s="11">
        <v>204</v>
      </c>
      <c r="Q138" s="20">
        <f>+COUNTIF($I$1:I138,I138)</f>
        <v>1</v>
      </c>
      <c r="R138" s="20">
        <v>15</v>
      </c>
      <c r="S138" s="20">
        <v>0</v>
      </c>
      <c r="T138" s="20">
        <f t="shared" si="2"/>
        <v>15</v>
      </c>
      <c r="U138" s="20">
        <v>201</v>
      </c>
    </row>
    <row r="139" spans="1:22" x14ac:dyDescent="0.2">
      <c r="A139" s="11" t="s">
        <v>583</v>
      </c>
      <c r="B139" s="11" t="s">
        <v>583</v>
      </c>
      <c r="C139" s="11" t="s">
        <v>297</v>
      </c>
      <c r="D139" s="11" t="s">
        <v>297</v>
      </c>
      <c r="E139" s="11" t="s">
        <v>586</v>
      </c>
      <c r="F139" s="11">
        <v>2</v>
      </c>
      <c r="G139" s="11" t="s">
        <v>795</v>
      </c>
      <c r="H139" s="11" t="s">
        <v>931</v>
      </c>
      <c r="I139" s="11" t="s">
        <v>373</v>
      </c>
      <c r="J139" s="12">
        <v>9.9316545400000003</v>
      </c>
      <c r="K139" s="12">
        <v>-84.077296739999994</v>
      </c>
      <c r="L139" s="11" t="s">
        <v>28</v>
      </c>
      <c r="M139" s="13">
        <v>22214246</v>
      </c>
      <c r="N139" s="11" t="s">
        <v>374</v>
      </c>
      <c r="O139" s="11">
        <v>972</v>
      </c>
      <c r="Q139" s="20">
        <f>+COUNTIF($I$1:I139,I139)</f>
        <v>1</v>
      </c>
      <c r="R139" s="20">
        <v>23</v>
      </c>
      <c r="S139" s="20">
        <v>62</v>
      </c>
      <c r="T139" s="20">
        <f t="shared" si="2"/>
        <v>85</v>
      </c>
      <c r="U139" s="20">
        <v>1017</v>
      </c>
    </row>
    <row r="140" spans="1:22" x14ac:dyDescent="0.2">
      <c r="A140" s="11" t="s">
        <v>583</v>
      </c>
      <c r="B140" s="11" t="s">
        <v>583</v>
      </c>
      <c r="C140" s="11" t="s">
        <v>297</v>
      </c>
      <c r="D140" s="11" t="s">
        <v>318</v>
      </c>
      <c r="E140" s="11" t="s">
        <v>586</v>
      </c>
      <c r="F140" s="11">
        <v>2</v>
      </c>
      <c r="G140" s="11" t="s">
        <v>331</v>
      </c>
      <c r="H140" s="11" t="s">
        <v>931</v>
      </c>
      <c r="I140" s="11" t="s">
        <v>332</v>
      </c>
      <c r="J140" s="12">
        <v>9.9253584799999999</v>
      </c>
      <c r="K140" s="12">
        <v>-84.076033879999997</v>
      </c>
      <c r="L140" s="11" t="s">
        <v>28</v>
      </c>
      <c r="M140" s="13">
        <v>22213792</v>
      </c>
      <c r="N140" s="11" t="s">
        <v>630</v>
      </c>
      <c r="O140" s="11">
        <v>859</v>
      </c>
      <c r="Q140" s="20">
        <f>+COUNTIF($I$1:I140,I140)</f>
        <v>1</v>
      </c>
      <c r="R140" s="20">
        <v>31</v>
      </c>
      <c r="S140" s="20">
        <v>93</v>
      </c>
      <c r="T140" s="20">
        <f t="shared" si="2"/>
        <v>124</v>
      </c>
      <c r="U140" s="20">
        <v>862</v>
      </c>
    </row>
    <row r="141" spans="1:22" x14ac:dyDescent="0.2">
      <c r="A141" s="11" t="s">
        <v>583</v>
      </c>
      <c r="B141" s="11" t="s">
        <v>583</v>
      </c>
      <c r="C141" s="11" t="s">
        <v>167</v>
      </c>
      <c r="D141" s="11" t="s">
        <v>416</v>
      </c>
      <c r="E141" s="11" t="s">
        <v>586</v>
      </c>
      <c r="F141" s="11">
        <v>2</v>
      </c>
      <c r="G141" s="11" t="s">
        <v>767</v>
      </c>
      <c r="H141" s="11" t="s">
        <v>931</v>
      </c>
      <c r="I141" s="11" t="s">
        <v>423</v>
      </c>
      <c r="J141" s="12">
        <v>9.9396881399999994</v>
      </c>
      <c r="K141" s="12">
        <v>-84.066580439999996</v>
      </c>
      <c r="L141" s="11" t="s">
        <v>28</v>
      </c>
      <c r="M141" s="13">
        <v>22220068</v>
      </c>
      <c r="N141" s="11" t="s">
        <v>424</v>
      </c>
      <c r="O141" s="11">
        <v>469</v>
      </c>
      <c r="Q141" s="20">
        <f>+COUNTIF($I$1:I141,I141)</f>
        <v>1</v>
      </c>
      <c r="R141" s="20">
        <v>13</v>
      </c>
      <c r="S141" s="20">
        <v>39</v>
      </c>
      <c r="T141" s="20">
        <f t="shared" si="2"/>
        <v>52</v>
      </c>
      <c r="U141" s="20">
        <v>558</v>
      </c>
    </row>
    <row r="142" spans="1:22" x14ac:dyDescent="0.2">
      <c r="A142" s="24" t="s">
        <v>583</v>
      </c>
      <c r="B142" s="24" t="s">
        <v>583</v>
      </c>
      <c r="C142" s="24" t="s">
        <v>167</v>
      </c>
      <c r="D142" s="24" t="s">
        <v>416</v>
      </c>
      <c r="E142" s="24" t="s">
        <v>586</v>
      </c>
      <c r="F142" s="24">
        <v>2</v>
      </c>
      <c r="G142" s="24" t="s">
        <v>729</v>
      </c>
      <c r="H142" s="24" t="s">
        <v>930</v>
      </c>
      <c r="I142" s="24" t="s">
        <v>417</v>
      </c>
      <c r="J142" s="25">
        <v>9.93816597</v>
      </c>
      <c r="K142" s="25">
        <v>-84.068662059999994</v>
      </c>
      <c r="L142" s="24" t="s">
        <v>74</v>
      </c>
      <c r="M142" s="26">
        <v>22224651</v>
      </c>
      <c r="N142" s="24" t="s">
        <v>418</v>
      </c>
      <c r="O142" s="24">
        <v>0</v>
      </c>
      <c r="Q142" s="20">
        <f>+COUNTIF($I$1:I142,I142)</f>
        <v>1</v>
      </c>
      <c r="R142" s="20">
        <v>1</v>
      </c>
      <c r="S142" s="20">
        <v>7</v>
      </c>
      <c r="T142" s="20">
        <f t="shared" si="2"/>
        <v>8</v>
      </c>
      <c r="U142" s="20">
        <v>112</v>
      </c>
    </row>
    <row r="143" spans="1:22" x14ac:dyDescent="0.2">
      <c r="A143" s="11" t="s">
        <v>583</v>
      </c>
      <c r="B143" s="11" t="s">
        <v>583</v>
      </c>
      <c r="C143" s="11" t="s">
        <v>297</v>
      </c>
      <c r="D143" s="11" t="s">
        <v>297</v>
      </c>
      <c r="E143" s="11" t="s">
        <v>586</v>
      </c>
      <c r="F143" s="11">
        <v>2</v>
      </c>
      <c r="G143" s="11" t="s">
        <v>595</v>
      </c>
      <c r="H143" s="11" t="s">
        <v>931</v>
      </c>
      <c r="I143" s="11" t="s">
        <v>270</v>
      </c>
      <c r="J143" s="12">
        <v>9.9240590399999995</v>
      </c>
      <c r="K143" s="12">
        <v>-84.079020069999999</v>
      </c>
      <c r="L143" s="11" t="s">
        <v>90</v>
      </c>
      <c r="M143" s="13">
        <v>40810072</v>
      </c>
      <c r="N143" s="11" t="s">
        <v>321</v>
      </c>
      <c r="O143" s="11">
        <v>769</v>
      </c>
      <c r="Q143" s="20">
        <f>+COUNTIF($I$1:I143,I143)</f>
        <v>2</v>
      </c>
      <c r="R143" s="20">
        <v>0</v>
      </c>
      <c r="S143" s="20">
        <v>0</v>
      </c>
      <c r="T143" s="20">
        <f t="shared" si="2"/>
        <v>0</v>
      </c>
    </row>
    <row r="144" spans="1:22" x14ac:dyDescent="0.2">
      <c r="A144" s="11" t="s">
        <v>583</v>
      </c>
      <c r="B144" s="11" t="s">
        <v>583</v>
      </c>
      <c r="C144" s="11" t="s">
        <v>167</v>
      </c>
      <c r="D144" s="11" t="s">
        <v>632</v>
      </c>
      <c r="E144" s="11" t="s">
        <v>586</v>
      </c>
      <c r="F144" s="11">
        <v>2</v>
      </c>
      <c r="G144" s="11" t="s">
        <v>765</v>
      </c>
      <c r="H144" s="11" t="s">
        <v>931</v>
      </c>
      <c r="I144" s="11" t="s">
        <v>399</v>
      </c>
      <c r="J144" s="12">
        <v>9.9350305700000003</v>
      </c>
      <c r="K144" s="12">
        <v>-84.075621409999997</v>
      </c>
      <c r="L144" s="11" t="s">
        <v>16</v>
      </c>
      <c r="M144" s="13">
        <v>22220048</v>
      </c>
      <c r="N144" s="11" t="s">
        <v>602</v>
      </c>
      <c r="O144" s="11">
        <v>674</v>
      </c>
      <c r="Q144" s="20">
        <f>+COUNTIF($I$1:I144,I144)</f>
        <v>1</v>
      </c>
      <c r="R144" s="20">
        <v>62</v>
      </c>
      <c r="S144" s="20">
        <v>0</v>
      </c>
      <c r="T144" s="20">
        <f t="shared" si="2"/>
        <v>62</v>
      </c>
      <c r="U144" s="20">
        <v>704</v>
      </c>
    </row>
    <row r="145" spans="1:21" x14ac:dyDescent="0.2">
      <c r="A145" s="11" t="s">
        <v>583</v>
      </c>
      <c r="B145" s="11" t="s">
        <v>583</v>
      </c>
      <c r="C145" s="11" t="s">
        <v>297</v>
      </c>
      <c r="D145" s="11" t="s">
        <v>364</v>
      </c>
      <c r="E145" s="11" t="s">
        <v>586</v>
      </c>
      <c r="F145" s="11">
        <v>2</v>
      </c>
      <c r="G145" s="11" t="s">
        <v>601</v>
      </c>
      <c r="H145" s="11" t="s">
        <v>931</v>
      </c>
      <c r="I145" s="11" t="s">
        <v>367</v>
      </c>
      <c r="J145" s="12">
        <v>9.9309968400000006</v>
      </c>
      <c r="K145" s="12">
        <v>-84.074654539999997</v>
      </c>
      <c r="L145" s="11" t="s">
        <v>368</v>
      </c>
      <c r="M145" s="13">
        <v>22213803</v>
      </c>
      <c r="N145" s="11" t="s">
        <v>794</v>
      </c>
      <c r="O145" s="11">
        <v>671</v>
      </c>
      <c r="Q145" s="20">
        <f>+COUNTIF($I$1:I145,I145)</f>
        <v>1</v>
      </c>
      <c r="R145" s="20">
        <v>0</v>
      </c>
      <c r="S145" s="20">
        <v>17</v>
      </c>
      <c r="T145" s="20">
        <f t="shared" si="2"/>
        <v>17</v>
      </c>
      <c r="U145" s="20">
        <v>712</v>
      </c>
    </row>
    <row r="146" spans="1:21" x14ac:dyDescent="0.2">
      <c r="A146" s="11" t="s">
        <v>583</v>
      </c>
      <c r="B146" s="11" t="s">
        <v>583</v>
      </c>
      <c r="C146" s="11" t="s">
        <v>419</v>
      </c>
      <c r="D146" s="11" t="s">
        <v>420</v>
      </c>
      <c r="E146" s="11" t="s">
        <v>586</v>
      </c>
      <c r="F146" s="11">
        <v>2</v>
      </c>
      <c r="G146" s="11" t="s">
        <v>661</v>
      </c>
      <c r="H146" s="11" t="s">
        <v>931</v>
      </c>
      <c r="I146" s="11" t="s">
        <v>181</v>
      </c>
      <c r="J146" s="12">
        <v>9.9385242100000006</v>
      </c>
      <c r="K146" s="12">
        <v>-84.079235589999996</v>
      </c>
      <c r="L146" s="11" t="s">
        <v>61</v>
      </c>
      <c r="M146" s="13">
        <v>0</v>
      </c>
      <c r="N146" s="11"/>
      <c r="O146" s="11">
        <v>0</v>
      </c>
      <c r="Q146" s="20">
        <f>+COUNTIF($I$1:I146,I146)</f>
        <v>2</v>
      </c>
      <c r="R146" s="20">
        <v>0</v>
      </c>
      <c r="S146" s="20">
        <v>0</v>
      </c>
      <c r="T146" s="20">
        <f t="shared" si="2"/>
        <v>0</v>
      </c>
    </row>
    <row r="147" spans="1:21" x14ac:dyDescent="0.2">
      <c r="A147" s="11" t="s">
        <v>583</v>
      </c>
      <c r="B147" s="11" t="s">
        <v>583</v>
      </c>
      <c r="C147" s="11" t="s">
        <v>645</v>
      </c>
      <c r="D147" s="11" t="s">
        <v>259</v>
      </c>
      <c r="E147" s="11" t="s">
        <v>586</v>
      </c>
      <c r="F147" s="11">
        <v>3</v>
      </c>
      <c r="G147" s="11" t="s">
        <v>757</v>
      </c>
      <c r="H147" s="11" t="s">
        <v>931</v>
      </c>
      <c r="I147" s="11" t="s">
        <v>260</v>
      </c>
      <c r="J147" s="12">
        <v>9.9111332599999997</v>
      </c>
      <c r="K147" s="12">
        <v>-84.056893869999996</v>
      </c>
      <c r="L147" s="11" t="s">
        <v>16</v>
      </c>
      <c r="M147" s="13">
        <v>22260215</v>
      </c>
      <c r="N147" s="11" t="s">
        <v>685</v>
      </c>
      <c r="O147" s="11">
        <v>749</v>
      </c>
      <c r="Q147" s="20">
        <f>+COUNTIF($I$1:I147,I147)</f>
        <v>1</v>
      </c>
      <c r="R147" s="20">
        <v>52</v>
      </c>
      <c r="S147" s="20">
        <v>0</v>
      </c>
      <c r="T147" s="20">
        <f t="shared" si="2"/>
        <v>52</v>
      </c>
      <c r="U147" s="20">
        <v>1077</v>
      </c>
    </row>
    <row r="148" spans="1:21" x14ac:dyDescent="0.2">
      <c r="A148" s="11" t="s">
        <v>583</v>
      </c>
      <c r="B148" s="11" t="s">
        <v>583</v>
      </c>
      <c r="C148" s="11" t="s">
        <v>645</v>
      </c>
      <c r="D148" s="11" t="s">
        <v>645</v>
      </c>
      <c r="E148" s="11" t="s">
        <v>586</v>
      </c>
      <c r="F148" s="11">
        <v>3</v>
      </c>
      <c r="G148" s="11" t="s">
        <v>784</v>
      </c>
      <c r="H148" s="11" t="s">
        <v>931</v>
      </c>
      <c r="I148" s="11" t="s">
        <v>273</v>
      </c>
      <c r="J148" s="12">
        <v>9.9125694600000003</v>
      </c>
      <c r="K148" s="12">
        <v>-84.058574190000002</v>
      </c>
      <c r="L148" s="11" t="s">
        <v>56</v>
      </c>
      <c r="M148" s="13">
        <v>22260605</v>
      </c>
      <c r="N148" s="11" t="s">
        <v>707</v>
      </c>
      <c r="O148" s="11">
        <v>235</v>
      </c>
      <c r="Q148" s="20">
        <f>+COUNTIF($I$1:I148,I148)</f>
        <v>1</v>
      </c>
      <c r="R148" s="20">
        <v>12</v>
      </c>
      <c r="S148" s="20">
        <v>0</v>
      </c>
      <c r="T148" s="20">
        <f t="shared" si="2"/>
        <v>12</v>
      </c>
      <c r="U148" s="20">
        <v>213</v>
      </c>
    </row>
    <row r="149" spans="1:21" x14ac:dyDescent="0.2">
      <c r="A149" s="11" t="s">
        <v>583</v>
      </c>
      <c r="B149" s="11" t="s">
        <v>583</v>
      </c>
      <c r="C149" s="11" t="s">
        <v>645</v>
      </c>
      <c r="D149" s="11" t="s">
        <v>246</v>
      </c>
      <c r="E149" s="11" t="s">
        <v>586</v>
      </c>
      <c r="F149" s="11">
        <v>3</v>
      </c>
      <c r="G149" s="11" t="s">
        <v>247</v>
      </c>
      <c r="H149" s="11" t="s">
        <v>931</v>
      </c>
      <c r="I149" s="11" t="s">
        <v>248</v>
      </c>
      <c r="J149" s="12">
        <v>9.9075352500000005</v>
      </c>
      <c r="K149" s="12">
        <v>-84.066521859999995</v>
      </c>
      <c r="L149" s="11" t="s">
        <v>16</v>
      </c>
      <c r="M149" s="13">
        <v>22869219</v>
      </c>
      <c r="N149" s="11" t="s">
        <v>249</v>
      </c>
      <c r="O149" s="11">
        <v>514</v>
      </c>
      <c r="Q149" s="20">
        <f>+COUNTIF($I$1:I149,I149)</f>
        <v>1</v>
      </c>
      <c r="R149" s="20">
        <v>48</v>
      </c>
      <c r="S149" s="20">
        <v>0</v>
      </c>
      <c r="T149" s="20">
        <f t="shared" si="2"/>
        <v>48</v>
      </c>
      <c r="U149" s="20">
        <v>605</v>
      </c>
    </row>
    <row r="150" spans="1:21" x14ac:dyDescent="0.2">
      <c r="A150" s="24" t="s">
        <v>583</v>
      </c>
      <c r="B150" s="24" t="s">
        <v>583</v>
      </c>
      <c r="C150" s="24" t="s">
        <v>645</v>
      </c>
      <c r="D150" s="24" t="s">
        <v>779</v>
      </c>
      <c r="E150" s="24" t="s">
        <v>586</v>
      </c>
      <c r="F150" s="24">
        <v>3</v>
      </c>
      <c r="G150" s="24" t="s">
        <v>590</v>
      </c>
      <c r="H150" s="24" t="s">
        <v>930</v>
      </c>
      <c r="I150" s="24" t="s">
        <v>218</v>
      </c>
      <c r="J150" s="25">
        <v>9.9021069500000003</v>
      </c>
      <c r="K150" s="25">
        <v>-84.048996500000001</v>
      </c>
      <c r="L150" s="24" t="s">
        <v>74</v>
      </c>
      <c r="M150" s="26">
        <v>22505047</v>
      </c>
      <c r="N150" s="24" t="s">
        <v>219</v>
      </c>
      <c r="O150" s="24">
        <v>41</v>
      </c>
      <c r="Q150" s="20">
        <f>+COUNTIF($I$1:I150,I150)</f>
        <v>1</v>
      </c>
      <c r="R150" s="20">
        <v>19</v>
      </c>
      <c r="S150" s="20">
        <v>18</v>
      </c>
      <c r="T150" s="20">
        <f t="shared" si="2"/>
        <v>37</v>
      </c>
      <c r="U150" s="20">
        <v>45</v>
      </c>
    </row>
    <row r="151" spans="1:21" x14ac:dyDescent="0.2">
      <c r="A151" s="24" t="s">
        <v>583</v>
      </c>
      <c r="B151" s="24" t="s">
        <v>583</v>
      </c>
      <c r="C151" s="24" t="s">
        <v>645</v>
      </c>
      <c r="D151" s="24" t="s">
        <v>235</v>
      </c>
      <c r="E151" s="24" t="s">
        <v>586</v>
      </c>
      <c r="F151" s="24">
        <v>3</v>
      </c>
      <c r="G151" s="24" t="s">
        <v>236</v>
      </c>
      <c r="H151" s="24" t="s">
        <v>930</v>
      </c>
      <c r="I151" s="24" t="s">
        <v>237</v>
      </c>
      <c r="J151" s="25">
        <v>9.9071151999999998</v>
      </c>
      <c r="K151" s="25">
        <v>-84.067633290000003</v>
      </c>
      <c r="L151" s="24" t="s">
        <v>74</v>
      </c>
      <c r="M151" s="26">
        <v>22263705</v>
      </c>
      <c r="N151" s="24" t="s">
        <v>647</v>
      </c>
      <c r="O151" s="24">
        <v>0</v>
      </c>
      <c r="Q151" s="20">
        <f>+COUNTIF($I$1:I151,I151)</f>
        <v>1</v>
      </c>
      <c r="R151" s="20">
        <v>18</v>
      </c>
      <c r="S151" s="20">
        <v>42</v>
      </c>
      <c r="T151" s="20">
        <f t="shared" si="2"/>
        <v>60</v>
      </c>
      <c r="U151" s="20">
        <v>583</v>
      </c>
    </row>
    <row r="152" spans="1:21" x14ac:dyDescent="0.2">
      <c r="A152" s="11" t="s">
        <v>583</v>
      </c>
      <c r="B152" s="11" t="s">
        <v>171</v>
      </c>
      <c r="C152" s="11" t="s">
        <v>171</v>
      </c>
      <c r="D152" s="11" t="s">
        <v>171</v>
      </c>
      <c r="E152" s="11" t="s">
        <v>586</v>
      </c>
      <c r="F152" s="11">
        <v>4</v>
      </c>
      <c r="G152" s="11" t="s">
        <v>650</v>
      </c>
      <c r="H152" s="11" t="s">
        <v>931</v>
      </c>
      <c r="I152" s="11" t="s">
        <v>268</v>
      </c>
      <c r="J152" s="12">
        <v>9.9118403900000001</v>
      </c>
      <c r="K152" s="12">
        <v>-84.037415980000006</v>
      </c>
      <c r="L152" s="11" t="s">
        <v>16</v>
      </c>
      <c r="M152" s="13">
        <v>22720051</v>
      </c>
      <c r="N152" s="11" t="s">
        <v>269</v>
      </c>
      <c r="O152" s="11">
        <v>792</v>
      </c>
      <c r="Q152" s="20">
        <f>+COUNTIF($I$1:I152,I152)</f>
        <v>1</v>
      </c>
      <c r="R152" s="20">
        <v>68</v>
      </c>
      <c r="S152" s="20">
        <v>0</v>
      </c>
      <c r="T152" s="20">
        <f t="shared" si="2"/>
        <v>68</v>
      </c>
      <c r="U152" s="20">
        <v>818</v>
      </c>
    </row>
    <row r="153" spans="1:21" x14ac:dyDescent="0.2">
      <c r="A153" s="11" t="s">
        <v>583</v>
      </c>
      <c r="B153" s="11" t="s">
        <v>171</v>
      </c>
      <c r="C153" s="11" t="s">
        <v>626</v>
      </c>
      <c r="D153" s="11" t="s">
        <v>626</v>
      </c>
      <c r="E153" s="11" t="s">
        <v>586</v>
      </c>
      <c r="F153" s="11">
        <v>4</v>
      </c>
      <c r="G153" s="11" t="s">
        <v>598</v>
      </c>
      <c r="H153" s="11" t="s">
        <v>931</v>
      </c>
      <c r="I153" s="11" t="s">
        <v>340</v>
      </c>
      <c r="J153" s="12">
        <v>9.9268455299999996</v>
      </c>
      <c r="K153" s="12">
        <v>-84.013609369999998</v>
      </c>
      <c r="L153" s="11" t="s">
        <v>16</v>
      </c>
      <c r="M153" s="13">
        <v>22736112</v>
      </c>
      <c r="N153" s="11" t="s">
        <v>718</v>
      </c>
      <c r="O153" s="11">
        <v>106</v>
      </c>
      <c r="Q153" s="20">
        <f>+COUNTIF($I$1:I153,I153)</f>
        <v>1</v>
      </c>
      <c r="R153" s="20">
        <v>14</v>
      </c>
      <c r="S153" s="20">
        <v>0</v>
      </c>
      <c r="T153" s="20">
        <f t="shared" si="2"/>
        <v>14</v>
      </c>
      <c r="U153" s="20">
        <v>153</v>
      </c>
    </row>
    <row r="154" spans="1:21" x14ac:dyDescent="0.2">
      <c r="A154" s="11" t="s">
        <v>583</v>
      </c>
      <c r="B154" s="11" t="s">
        <v>171</v>
      </c>
      <c r="C154" s="11" t="s">
        <v>171</v>
      </c>
      <c r="D154" s="11" t="s">
        <v>171</v>
      </c>
      <c r="E154" s="11" t="s">
        <v>586</v>
      </c>
      <c r="F154" s="11">
        <v>4</v>
      </c>
      <c r="G154" s="11" t="s">
        <v>785</v>
      </c>
      <c r="H154" s="11" t="s">
        <v>931</v>
      </c>
      <c r="I154" s="11" t="s">
        <v>274</v>
      </c>
      <c r="J154" s="12">
        <v>9.9132815099999991</v>
      </c>
      <c r="K154" s="12">
        <v>-84.033867839999999</v>
      </c>
      <c r="L154" s="11" t="s">
        <v>56</v>
      </c>
      <c r="M154" s="13">
        <v>22721664</v>
      </c>
      <c r="N154" s="11" t="s">
        <v>275</v>
      </c>
      <c r="O154" s="11">
        <v>233</v>
      </c>
      <c r="Q154" s="20">
        <f>+COUNTIF($I$1:I154,I154)</f>
        <v>1</v>
      </c>
      <c r="R154" s="20">
        <v>18</v>
      </c>
      <c r="S154" s="20">
        <v>0</v>
      </c>
      <c r="T154" s="20">
        <f t="shared" si="2"/>
        <v>18</v>
      </c>
      <c r="U154" s="20">
        <v>238</v>
      </c>
    </row>
    <row r="155" spans="1:21" x14ac:dyDescent="0.2">
      <c r="A155" s="11" t="s">
        <v>583</v>
      </c>
      <c r="B155" s="11" t="s">
        <v>171</v>
      </c>
      <c r="C155" s="11" t="s">
        <v>172</v>
      </c>
      <c r="D155" s="11" t="s">
        <v>173</v>
      </c>
      <c r="E155" s="11" t="s">
        <v>586</v>
      </c>
      <c r="F155" s="11">
        <v>4</v>
      </c>
      <c r="G155" s="11" t="s">
        <v>173</v>
      </c>
      <c r="H155" s="11" t="s">
        <v>931</v>
      </c>
      <c r="I155" s="11" t="s">
        <v>174</v>
      </c>
      <c r="J155" s="12">
        <v>9.8986608199999999</v>
      </c>
      <c r="K155" s="12">
        <v>-84.025315579999997</v>
      </c>
      <c r="L155" s="11" t="s">
        <v>16</v>
      </c>
      <c r="M155" s="13">
        <v>22766402</v>
      </c>
      <c r="N155" s="11" t="s">
        <v>175</v>
      </c>
      <c r="O155" s="11">
        <v>1040</v>
      </c>
      <c r="Q155" s="20">
        <f>+COUNTIF($I$1:I155,I155)</f>
        <v>1</v>
      </c>
      <c r="R155" s="20">
        <v>82</v>
      </c>
      <c r="S155" s="20">
        <v>0</v>
      </c>
      <c r="T155" s="20">
        <f t="shared" si="2"/>
        <v>82</v>
      </c>
      <c r="U155" s="20">
        <v>1433</v>
      </c>
    </row>
    <row r="156" spans="1:21" x14ac:dyDescent="0.2">
      <c r="A156" s="11" t="s">
        <v>583</v>
      </c>
      <c r="B156" s="11" t="s">
        <v>171</v>
      </c>
      <c r="C156" s="11" t="s">
        <v>626</v>
      </c>
      <c r="D156" s="11" t="s">
        <v>265</v>
      </c>
      <c r="E156" s="11" t="s">
        <v>586</v>
      </c>
      <c r="F156" s="11">
        <v>4</v>
      </c>
      <c r="G156" s="11" t="s">
        <v>266</v>
      </c>
      <c r="H156" s="11" t="s">
        <v>931</v>
      </c>
      <c r="I156" s="11" t="s">
        <v>267</v>
      </c>
      <c r="J156" s="12">
        <v>9.9115735600000008</v>
      </c>
      <c r="K156" s="12">
        <v>-84.017027760000005</v>
      </c>
      <c r="L156" s="11" t="s">
        <v>16</v>
      </c>
      <c r="M156" s="13">
        <v>22711617</v>
      </c>
      <c r="N156" s="11" t="s">
        <v>649</v>
      </c>
      <c r="O156" s="11">
        <v>149</v>
      </c>
      <c r="Q156" s="20">
        <f>+COUNTIF($I$1:I156,I156)</f>
        <v>1</v>
      </c>
      <c r="R156" s="20">
        <v>16</v>
      </c>
      <c r="S156" s="20">
        <v>0</v>
      </c>
      <c r="T156" s="20">
        <f t="shared" si="2"/>
        <v>16</v>
      </c>
      <c r="U156" s="20">
        <v>179</v>
      </c>
    </row>
    <row r="157" spans="1:21" x14ac:dyDescent="0.2">
      <c r="A157" s="11" t="s">
        <v>583</v>
      </c>
      <c r="B157" s="11" t="s">
        <v>171</v>
      </c>
      <c r="C157" s="11" t="s">
        <v>360</v>
      </c>
      <c r="D157" s="11" t="s">
        <v>394</v>
      </c>
      <c r="E157" s="11" t="s">
        <v>586</v>
      </c>
      <c r="F157" s="11">
        <v>4</v>
      </c>
      <c r="G157" s="11" t="s">
        <v>394</v>
      </c>
      <c r="H157" s="11" t="s">
        <v>931</v>
      </c>
      <c r="I157" s="11" t="s">
        <v>395</v>
      </c>
      <c r="J157" s="12">
        <v>9.9342303399999992</v>
      </c>
      <c r="K157" s="12">
        <v>-84.012662320000004</v>
      </c>
      <c r="L157" s="11" t="s">
        <v>16</v>
      </c>
      <c r="M157" s="13">
        <v>22737439</v>
      </c>
      <c r="N157" s="11" t="s">
        <v>727</v>
      </c>
      <c r="O157" s="11">
        <v>478</v>
      </c>
      <c r="Q157" s="20">
        <f>+COUNTIF($I$1:I157,I157)</f>
        <v>1</v>
      </c>
      <c r="R157" s="20">
        <v>51</v>
      </c>
      <c r="S157" s="20">
        <v>0</v>
      </c>
      <c r="T157" s="20">
        <f t="shared" si="2"/>
        <v>51</v>
      </c>
      <c r="U157" s="20">
        <v>747</v>
      </c>
    </row>
    <row r="158" spans="1:21" x14ac:dyDescent="0.2">
      <c r="A158" s="11" t="s">
        <v>583</v>
      </c>
      <c r="B158" s="11" t="s">
        <v>171</v>
      </c>
      <c r="C158" s="11" t="s">
        <v>172</v>
      </c>
      <c r="D158" s="11" t="s">
        <v>172</v>
      </c>
      <c r="E158" s="11" t="s">
        <v>586</v>
      </c>
      <c r="F158" s="11">
        <v>4</v>
      </c>
      <c r="G158" s="11" t="s">
        <v>241</v>
      </c>
      <c r="H158" s="11" t="s">
        <v>931</v>
      </c>
      <c r="I158" s="11" t="s">
        <v>242</v>
      </c>
      <c r="J158" s="12">
        <v>9.9073214299999997</v>
      </c>
      <c r="K158" s="12">
        <v>-84.037744470000007</v>
      </c>
      <c r="L158" s="11" t="s">
        <v>16</v>
      </c>
      <c r="M158" s="13">
        <v>22767246</v>
      </c>
      <c r="N158" s="11" t="s">
        <v>243</v>
      </c>
      <c r="O158" s="11">
        <v>623</v>
      </c>
      <c r="Q158" s="20">
        <f>+COUNTIF($I$1:I158,I158)</f>
        <v>1</v>
      </c>
      <c r="R158" s="20">
        <v>52</v>
      </c>
      <c r="S158" s="20">
        <v>0</v>
      </c>
      <c r="T158" s="20">
        <f t="shared" si="2"/>
        <v>52</v>
      </c>
      <c r="U158" s="20">
        <v>1104</v>
      </c>
    </row>
    <row r="159" spans="1:21" x14ac:dyDescent="0.2">
      <c r="A159" s="11" t="s">
        <v>583</v>
      </c>
      <c r="B159" s="11" t="s">
        <v>171</v>
      </c>
      <c r="C159" s="11" t="s">
        <v>626</v>
      </c>
      <c r="D159" s="11" t="s">
        <v>346</v>
      </c>
      <c r="E159" s="11" t="s">
        <v>586</v>
      </c>
      <c r="F159" s="11">
        <v>4</v>
      </c>
      <c r="G159" s="11" t="s">
        <v>347</v>
      </c>
      <c r="H159" s="11" t="s">
        <v>931</v>
      </c>
      <c r="I159" s="11" t="s">
        <v>348</v>
      </c>
      <c r="J159" s="12">
        <v>9.9284861000000006</v>
      </c>
      <c r="K159" s="12">
        <v>-84.005309980000007</v>
      </c>
      <c r="L159" s="11" t="s">
        <v>16</v>
      </c>
      <c r="M159" s="13">
        <v>22736373</v>
      </c>
      <c r="N159" s="11" t="s">
        <v>599</v>
      </c>
      <c r="O159" s="11">
        <v>415</v>
      </c>
      <c r="Q159" s="20">
        <f>+COUNTIF($I$1:I159,I159)</f>
        <v>1</v>
      </c>
      <c r="R159" s="20">
        <v>14</v>
      </c>
      <c r="S159" s="20">
        <v>0</v>
      </c>
      <c r="T159" s="20">
        <f t="shared" si="2"/>
        <v>14</v>
      </c>
      <c r="U159" s="20">
        <v>630</v>
      </c>
    </row>
    <row r="160" spans="1:21" x14ac:dyDescent="0.2">
      <c r="A160" s="11" t="s">
        <v>583</v>
      </c>
      <c r="B160" s="11" t="s">
        <v>171</v>
      </c>
      <c r="C160" s="11" t="s">
        <v>171</v>
      </c>
      <c r="D160" s="11" t="s">
        <v>300</v>
      </c>
      <c r="E160" s="11" t="s">
        <v>586</v>
      </c>
      <c r="F160" s="11">
        <v>4</v>
      </c>
      <c r="G160" s="11" t="s">
        <v>300</v>
      </c>
      <c r="H160" s="11" t="s">
        <v>931</v>
      </c>
      <c r="I160" s="11" t="s">
        <v>301</v>
      </c>
      <c r="J160" s="12">
        <v>9.9183382800000004</v>
      </c>
      <c r="K160" s="12">
        <v>-84.027496299999996</v>
      </c>
      <c r="L160" s="11" t="s">
        <v>16</v>
      </c>
      <c r="M160" s="13">
        <v>22724151</v>
      </c>
      <c r="N160" s="11" t="s">
        <v>302</v>
      </c>
      <c r="O160" s="11">
        <v>161</v>
      </c>
      <c r="Q160" s="20">
        <f>+COUNTIF($I$1:I160,I160)</f>
        <v>1</v>
      </c>
      <c r="R160" s="20">
        <v>17</v>
      </c>
      <c r="S160" s="20">
        <v>0</v>
      </c>
      <c r="T160" s="20">
        <f t="shared" si="2"/>
        <v>17</v>
      </c>
      <c r="U160" s="20">
        <v>268</v>
      </c>
    </row>
    <row r="161" spans="1:21" x14ac:dyDescent="0.2">
      <c r="A161" s="11" t="s">
        <v>583</v>
      </c>
      <c r="B161" s="11" t="s">
        <v>171</v>
      </c>
      <c r="C161" s="11" t="s">
        <v>171</v>
      </c>
      <c r="D161" s="11" t="s">
        <v>253</v>
      </c>
      <c r="E161" s="11" t="s">
        <v>586</v>
      </c>
      <c r="F161" s="11">
        <v>4</v>
      </c>
      <c r="G161" s="11" t="s">
        <v>253</v>
      </c>
      <c r="H161" s="11" t="s">
        <v>931</v>
      </c>
      <c r="I161" s="11" t="s">
        <v>254</v>
      </c>
      <c r="J161" s="12">
        <v>9.9093127800000005</v>
      </c>
      <c r="K161" s="12">
        <v>-84.030849540000006</v>
      </c>
      <c r="L161" s="11" t="s">
        <v>16</v>
      </c>
      <c r="M161" s="13">
        <v>22710280</v>
      </c>
      <c r="N161" s="11" t="s">
        <v>255</v>
      </c>
      <c r="O161" s="11">
        <v>89</v>
      </c>
      <c r="Q161" s="20">
        <f>+COUNTIF($I$1:I161,I161)</f>
        <v>1</v>
      </c>
      <c r="R161" s="20">
        <v>16</v>
      </c>
      <c r="S161" s="20">
        <v>0</v>
      </c>
      <c r="T161" s="20">
        <f t="shared" si="2"/>
        <v>16</v>
      </c>
      <c r="U161" s="20">
        <v>182</v>
      </c>
    </row>
    <row r="162" spans="1:21" x14ac:dyDescent="0.2">
      <c r="A162" s="11" t="s">
        <v>583</v>
      </c>
      <c r="B162" s="11" t="s">
        <v>171</v>
      </c>
      <c r="C162" s="11" t="s">
        <v>171</v>
      </c>
      <c r="D162" s="11" t="s">
        <v>171</v>
      </c>
      <c r="E162" s="11" t="s">
        <v>586</v>
      </c>
      <c r="F162" s="11">
        <v>4</v>
      </c>
      <c r="G162" s="11" t="s">
        <v>668</v>
      </c>
      <c r="H162" s="11" t="s">
        <v>931</v>
      </c>
      <c r="I162" s="11" t="s">
        <v>287</v>
      </c>
      <c r="J162" s="12">
        <v>9.9171152899999999</v>
      </c>
      <c r="K162" s="12">
        <v>-84.041740689999997</v>
      </c>
      <c r="L162" s="11" t="s">
        <v>16</v>
      </c>
      <c r="M162" s="13">
        <v>22252430</v>
      </c>
      <c r="N162" s="11" t="s">
        <v>288</v>
      </c>
      <c r="O162" s="11">
        <v>118</v>
      </c>
      <c r="Q162" s="20">
        <f>+COUNTIF($I$1:I162,I162)</f>
        <v>1</v>
      </c>
      <c r="R162" s="20">
        <v>8</v>
      </c>
      <c r="S162" s="20">
        <v>0</v>
      </c>
      <c r="T162" s="20">
        <f t="shared" si="2"/>
        <v>8</v>
      </c>
      <c r="U162" s="20">
        <v>175</v>
      </c>
    </row>
    <row r="163" spans="1:21" x14ac:dyDescent="0.2">
      <c r="A163" s="11" t="s">
        <v>583</v>
      </c>
      <c r="B163" s="11" t="s">
        <v>171</v>
      </c>
      <c r="C163" s="11" t="s">
        <v>626</v>
      </c>
      <c r="D163" s="11" t="s">
        <v>626</v>
      </c>
      <c r="E163" s="11" t="s">
        <v>586</v>
      </c>
      <c r="F163" s="11">
        <v>4</v>
      </c>
      <c r="G163" s="11" t="s">
        <v>349</v>
      </c>
      <c r="H163" s="11" t="s">
        <v>931</v>
      </c>
      <c r="I163" s="11" t="s">
        <v>350</v>
      </c>
      <c r="J163" s="12">
        <v>9.9284861000000006</v>
      </c>
      <c r="K163" s="12">
        <v>-84.005309980000007</v>
      </c>
      <c r="L163" s="11" t="s">
        <v>28</v>
      </c>
      <c r="M163" s="13">
        <v>22736373</v>
      </c>
      <c r="N163" s="11" t="s">
        <v>600</v>
      </c>
      <c r="O163" s="11">
        <v>300</v>
      </c>
      <c r="Q163" s="20">
        <f>+COUNTIF($I$1:I163,I163)</f>
        <v>1</v>
      </c>
      <c r="R163" s="20">
        <v>9</v>
      </c>
      <c r="S163" s="20">
        <v>11</v>
      </c>
      <c r="T163" s="20">
        <f t="shared" si="2"/>
        <v>20</v>
      </c>
      <c r="U163" s="20">
        <v>312</v>
      </c>
    </row>
    <row r="164" spans="1:21" x14ac:dyDescent="0.2">
      <c r="A164" s="11" t="s">
        <v>583</v>
      </c>
      <c r="B164" s="11" t="s">
        <v>171</v>
      </c>
      <c r="C164" s="11" t="s">
        <v>171</v>
      </c>
      <c r="D164" s="11" t="s">
        <v>171</v>
      </c>
      <c r="E164" s="11" t="s">
        <v>586</v>
      </c>
      <c r="F164" s="11">
        <v>4</v>
      </c>
      <c r="G164" s="11" t="s">
        <v>256</v>
      </c>
      <c r="H164" s="11" t="s">
        <v>931</v>
      </c>
      <c r="I164" s="11" t="s">
        <v>257</v>
      </c>
      <c r="J164" s="12">
        <v>9.9093611399999997</v>
      </c>
      <c r="K164" s="12">
        <v>-84.032304449999998</v>
      </c>
      <c r="L164" s="11" t="s">
        <v>28</v>
      </c>
      <c r="M164" s="13">
        <v>22721261</v>
      </c>
      <c r="N164" s="11" t="s">
        <v>258</v>
      </c>
      <c r="O164" s="11">
        <v>753</v>
      </c>
      <c r="Q164" s="20">
        <f>+COUNTIF($I$1:I164,I164)</f>
        <v>1</v>
      </c>
      <c r="R164" s="20">
        <v>19</v>
      </c>
      <c r="S164" s="20">
        <v>52</v>
      </c>
      <c r="T164" s="20">
        <f t="shared" si="2"/>
        <v>71</v>
      </c>
      <c r="U164" s="20">
        <v>872</v>
      </c>
    </row>
    <row r="165" spans="1:21" x14ac:dyDescent="0.2">
      <c r="A165" s="11" t="s">
        <v>583</v>
      </c>
      <c r="B165" s="11" t="s">
        <v>634</v>
      </c>
      <c r="C165" s="11" t="s">
        <v>495</v>
      </c>
      <c r="D165" s="11" t="s">
        <v>495</v>
      </c>
      <c r="E165" s="11" t="s">
        <v>586</v>
      </c>
      <c r="F165" s="11">
        <v>4</v>
      </c>
      <c r="G165" s="11" t="s">
        <v>522</v>
      </c>
      <c r="H165" s="11" t="s">
        <v>931</v>
      </c>
      <c r="I165" s="11" t="s">
        <v>523</v>
      </c>
      <c r="J165" s="12">
        <v>9.9613147000000009</v>
      </c>
      <c r="K165" s="12">
        <v>-84.062862100000004</v>
      </c>
      <c r="L165" s="11" t="s">
        <v>16</v>
      </c>
      <c r="M165" s="13">
        <v>22352222</v>
      </c>
      <c r="N165" s="11" t="s">
        <v>524</v>
      </c>
      <c r="O165" s="11">
        <v>268</v>
      </c>
      <c r="Q165" s="20">
        <f>+COUNTIF($I$1:I165,I165)</f>
        <v>1</v>
      </c>
      <c r="R165" s="20">
        <v>33</v>
      </c>
      <c r="S165" s="20">
        <v>55</v>
      </c>
      <c r="T165" s="20">
        <f t="shared" si="2"/>
        <v>88</v>
      </c>
      <c r="U165" s="20">
        <v>271</v>
      </c>
    </row>
    <row r="166" spans="1:21" x14ac:dyDescent="0.2">
      <c r="A166" s="11" t="s">
        <v>583</v>
      </c>
      <c r="B166" s="11" t="s">
        <v>171</v>
      </c>
      <c r="C166" s="11" t="s">
        <v>171</v>
      </c>
      <c r="D166" s="11" t="s">
        <v>171</v>
      </c>
      <c r="E166" s="11" t="s">
        <v>586</v>
      </c>
      <c r="F166" s="11">
        <v>4</v>
      </c>
      <c r="G166" s="11" t="s">
        <v>651</v>
      </c>
      <c r="H166" s="11" t="s">
        <v>931</v>
      </c>
      <c r="I166" s="11" t="s">
        <v>270</v>
      </c>
      <c r="J166" s="12">
        <v>9.9118403900000001</v>
      </c>
      <c r="K166" s="12">
        <v>-84.037415980000006</v>
      </c>
      <c r="L166" s="11" t="s">
        <v>90</v>
      </c>
      <c r="M166" s="13">
        <v>40810072</v>
      </c>
      <c r="N166" s="11" t="s">
        <v>652</v>
      </c>
      <c r="O166" s="11">
        <v>218</v>
      </c>
      <c r="Q166" s="20">
        <f>+COUNTIF($I$1:I166,I166)</f>
        <v>3</v>
      </c>
      <c r="R166" s="20">
        <v>0</v>
      </c>
      <c r="S166" s="20">
        <v>0</v>
      </c>
      <c r="T166" s="20">
        <f t="shared" si="2"/>
        <v>0</v>
      </c>
    </row>
    <row r="167" spans="1:21" x14ac:dyDescent="0.2">
      <c r="A167" s="11" t="s">
        <v>583</v>
      </c>
      <c r="B167" s="11" t="s">
        <v>171</v>
      </c>
      <c r="C167" s="11" t="s">
        <v>172</v>
      </c>
      <c r="D167" s="11" t="s">
        <v>176</v>
      </c>
      <c r="E167" s="11" t="s">
        <v>586</v>
      </c>
      <c r="F167" s="11">
        <v>4</v>
      </c>
      <c r="G167" s="11" t="s">
        <v>694</v>
      </c>
      <c r="H167" s="11" t="s">
        <v>931</v>
      </c>
      <c r="I167" s="11" t="s">
        <v>177</v>
      </c>
      <c r="J167" s="12">
        <v>9.8989428999999998</v>
      </c>
      <c r="K167" s="12">
        <v>-84.026477709999995</v>
      </c>
      <c r="L167" s="11" t="s">
        <v>28</v>
      </c>
      <c r="M167" s="13">
        <v>22765536</v>
      </c>
      <c r="N167" s="11" t="s">
        <v>178</v>
      </c>
      <c r="O167" s="11">
        <v>93</v>
      </c>
      <c r="Q167" s="20">
        <f>+COUNTIF($I$1:I167,I167)</f>
        <v>1</v>
      </c>
      <c r="R167" s="20">
        <v>21</v>
      </c>
      <c r="S167" s="20">
        <v>76</v>
      </c>
      <c r="T167" s="20">
        <f t="shared" si="2"/>
        <v>97</v>
      </c>
      <c r="U167" s="20">
        <v>1173</v>
      </c>
    </row>
    <row r="168" spans="1:21" x14ac:dyDescent="0.2">
      <c r="A168" s="11" t="s">
        <v>583</v>
      </c>
      <c r="B168" s="11" t="s">
        <v>171</v>
      </c>
      <c r="C168" s="11" t="s">
        <v>172</v>
      </c>
      <c r="D168" s="11" t="s">
        <v>176</v>
      </c>
      <c r="E168" s="11" t="s">
        <v>586</v>
      </c>
      <c r="F168" s="11">
        <v>4</v>
      </c>
      <c r="G168" s="11" t="s">
        <v>179</v>
      </c>
      <c r="H168" s="11" t="s">
        <v>931</v>
      </c>
      <c r="I168" s="11" t="s">
        <v>177</v>
      </c>
      <c r="J168" s="12">
        <v>9.8989428999999998</v>
      </c>
      <c r="K168" s="12">
        <v>-84.026477709999995</v>
      </c>
      <c r="L168" s="11" t="s">
        <v>28</v>
      </c>
      <c r="M168" s="13">
        <v>22765536</v>
      </c>
      <c r="N168" s="11" t="s">
        <v>178</v>
      </c>
      <c r="O168" s="11">
        <v>93</v>
      </c>
      <c r="Q168" s="20">
        <f>+COUNTIF($I$1:I168,I168)</f>
        <v>2</v>
      </c>
      <c r="R168" s="20">
        <v>0</v>
      </c>
      <c r="S168" s="20">
        <v>0</v>
      </c>
      <c r="T168" s="20">
        <f t="shared" si="2"/>
        <v>0</v>
      </c>
    </row>
    <row r="169" spans="1:21" x14ac:dyDescent="0.2">
      <c r="A169" s="11" t="s">
        <v>583</v>
      </c>
      <c r="B169" s="11" t="s">
        <v>171</v>
      </c>
      <c r="C169" s="11" t="s">
        <v>626</v>
      </c>
      <c r="D169" s="11" t="s">
        <v>360</v>
      </c>
      <c r="E169" s="11" t="s">
        <v>586</v>
      </c>
      <c r="F169" s="11">
        <v>4</v>
      </c>
      <c r="G169" s="11" t="s">
        <v>720</v>
      </c>
      <c r="H169" s="11" t="s">
        <v>931</v>
      </c>
      <c r="I169" s="11" t="s">
        <v>361</v>
      </c>
      <c r="J169" s="12">
        <v>9.9305474199999999</v>
      </c>
      <c r="K169" s="12">
        <v>-84.0103407</v>
      </c>
      <c r="L169" s="11" t="s">
        <v>28</v>
      </c>
      <c r="M169" s="13">
        <v>27738916</v>
      </c>
      <c r="N169" s="11" t="s">
        <v>362</v>
      </c>
      <c r="O169" s="11">
        <v>1072</v>
      </c>
      <c r="Q169" s="20">
        <f>+COUNTIF($I$1:I169,I169)</f>
        <v>1</v>
      </c>
      <c r="R169" s="20">
        <v>25</v>
      </c>
      <c r="S169" s="20">
        <v>83</v>
      </c>
      <c r="T169" s="20">
        <f t="shared" si="2"/>
        <v>108</v>
      </c>
      <c r="U169" s="20">
        <v>1255</v>
      </c>
    </row>
    <row r="170" spans="1:21" x14ac:dyDescent="0.2">
      <c r="A170" s="11" t="s">
        <v>583</v>
      </c>
      <c r="B170" s="11" t="s">
        <v>171</v>
      </c>
      <c r="C170" s="11" t="s">
        <v>626</v>
      </c>
      <c r="D170" s="11" t="s">
        <v>360</v>
      </c>
      <c r="E170" s="11" t="s">
        <v>586</v>
      </c>
      <c r="F170" s="11">
        <v>4</v>
      </c>
      <c r="G170" s="11" t="s">
        <v>363</v>
      </c>
      <c r="H170" s="11" t="s">
        <v>931</v>
      </c>
      <c r="I170" s="11" t="s">
        <v>361</v>
      </c>
      <c r="J170" s="12">
        <v>9.9305474199999999</v>
      </c>
      <c r="K170" s="12">
        <v>-84.0103407</v>
      </c>
      <c r="L170" s="11" t="s">
        <v>28</v>
      </c>
      <c r="M170" s="13">
        <v>27738916</v>
      </c>
      <c r="N170" s="11" t="s">
        <v>362</v>
      </c>
      <c r="O170" s="11">
        <v>1072</v>
      </c>
      <c r="Q170" s="20">
        <f>+COUNTIF($I$1:I170,I170)</f>
        <v>2</v>
      </c>
      <c r="R170" s="20">
        <v>0</v>
      </c>
      <c r="S170" s="20">
        <v>0</v>
      </c>
      <c r="T170" s="20">
        <f t="shared" si="2"/>
        <v>0</v>
      </c>
    </row>
    <row r="171" spans="1:21" x14ac:dyDescent="0.2">
      <c r="A171" s="11" t="s">
        <v>583</v>
      </c>
      <c r="B171" s="11" t="s">
        <v>171</v>
      </c>
      <c r="C171" s="11" t="s">
        <v>172</v>
      </c>
      <c r="D171" s="11" t="s">
        <v>176</v>
      </c>
      <c r="E171" s="11" t="s">
        <v>586</v>
      </c>
      <c r="F171" s="11">
        <v>4</v>
      </c>
      <c r="G171" s="11" t="s">
        <v>180</v>
      </c>
      <c r="H171" s="11" t="s">
        <v>931</v>
      </c>
      <c r="I171" s="11" t="s">
        <v>181</v>
      </c>
      <c r="J171" s="12">
        <v>9.8989428999999998</v>
      </c>
      <c r="K171" s="12">
        <v>-84.026477709999995</v>
      </c>
      <c r="L171" s="11" t="s">
        <v>61</v>
      </c>
      <c r="M171" s="13">
        <v>22765536</v>
      </c>
      <c r="N171" s="11" t="s">
        <v>178</v>
      </c>
      <c r="O171" s="11">
        <v>245</v>
      </c>
      <c r="Q171" s="20">
        <f>+COUNTIF($I$1:I171,I171)</f>
        <v>3</v>
      </c>
      <c r="R171" s="20">
        <v>0</v>
      </c>
      <c r="S171" s="20">
        <v>0</v>
      </c>
      <c r="T171" s="20">
        <f t="shared" si="2"/>
        <v>0</v>
      </c>
    </row>
    <row r="172" spans="1:21" x14ac:dyDescent="0.2">
      <c r="A172" s="14" t="s">
        <v>583</v>
      </c>
      <c r="B172" s="14" t="s">
        <v>81</v>
      </c>
      <c r="C172" s="14" t="s">
        <v>81</v>
      </c>
      <c r="D172" s="14" t="s">
        <v>81</v>
      </c>
      <c r="E172" s="14" t="s">
        <v>586</v>
      </c>
      <c r="F172" s="14">
        <v>6</v>
      </c>
      <c r="G172" s="14" t="s">
        <v>776</v>
      </c>
      <c r="H172" s="11" t="s">
        <v>931</v>
      </c>
      <c r="I172" s="14" t="s">
        <v>169</v>
      </c>
      <c r="J172" s="15">
        <v>9.8985648499999996</v>
      </c>
      <c r="K172" s="15">
        <v>-84.095533739999993</v>
      </c>
      <c r="L172" s="14" t="s">
        <v>56</v>
      </c>
      <c r="M172" s="16">
        <v>83081028</v>
      </c>
      <c r="N172" s="14" t="s">
        <v>170</v>
      </c>
      <c r="O172" s="14">
        <v>54</v>
      </c>
      <c r="P172" s="17" t="s">
        <v>818</v>
      </c>
      <c r="Q172" s="20">
        <f>+COUNTIF($I$1:I172,I172)</f>
        <v>1</v>
      </c>
      <c r="R172" s="20">
        <v>3</v>
      </c>
      <c r="S172" s="20">
        <v>0</v>
      </c>
      <c r="T172" s="20">
        <f t="shared" si="2"/>
        <v>3</v>
      </c>
      <c r="U172" s="20">
        <v>48</v>
      </c>
    </row>
    <row r="173" spans="1:21" x14ac:dyDescent="0.2">
      <c r="A173" s="11" t="s">
        <v>583</v>
      </c>
      <c r="B173" s="11" t="s">
        <v>438</v>
      </c>
      <c r="C173" s="11" t="s">
        <v>451</v>
      </c>
      <c r="D173" s="11" t="s">
        <v>451</v>
      </c>
      <c r="E173" s="11" t="s">
        <v>592</v>
      </c>
      <c r="F173" s="11">
        <v>1</v>
      </c>
      <c r="G173" s="11" t="s">
        <v>452</v>
      </c>
      <c r="H173" s="11" t="s">
        <v>931</v>
      </c>
      <c r="I173" s="11" t="s">
        <v>453</v>
      </c>
      <c r="J173" s="12">
        <v>9.9429781800000008</v>
      </c>
      <c r="K173" s="12">
        <v>-84.067669719999998</v>
      </c>
      <c r="L173" s="11" t="s">
        <v>16</v>
      </c>
      <c r="M173" s="13">
        <v>22480564</v>
      </c>
      <c r="N173" s="11" t="s">
        <v>454</v>
      </c>
      <c r="O173" s="11">
        <v>251</v>
      </c>
      <c r="Q173" s="20">
        <f>+COUNTIF($I$1:I173,I173)</f>
        <v>1</v>
      </c>
      <c r="R173" s="20">
        <v>31</v>
      </c>
      <c r="S173" s="20">
        <v>0</v>
      </c>
      <c r="T173" s="20">
        <f t="shared" si="2"/>
        <v>31</v>
      </c>
      <c r="U173" s="20">
        <v>352</v>
      </c>
    </row>
    <row r="174" spans="1:21" x14ac:dyDescent="0.2">
      <c r="A174" s="11" t="s">
        <v>583</v>
      </c>
      <c r="B174" s="11" t="s">
        <v>438</v>
      </c>
      <c r="C174" s="11" t="s">
        <v>439</v>
      </c>
      <c r="D174" s="11" t="s">
        <v>439</v>
      </c>
      <c r="E174" s="11" t="s">
        <v>592</v>
      </c>
      <c r="F174" s="11">
        <v>1</v>
      </c>
      <c r="G174" s="11" t="s">
        <v>605</v>
      </c>
      <c r="H174" s="11" t="s">
        <v>931</v>
      </c>
      <c r="I174" s="11" t="s">
        <v>440</v>
      </c>
      <c r="J174" s="12">
        <v>9.9413915300000006</v>
      </c>
      <c r="K174" s="12">
        <v>-84.068020989999994</v>
      </c>
      <c r="L174" s="11" t="s">
        <v>16</v>
      </c>
      <c r="M174" s="13">
        <v>22489598</v>
      </c>
      <c r="N174" s="11" t="s">
        <v>441</v>
      </c>
      <c r="O174" s="11">
        <v>203</v>
      </c>
      <c r="Q174" s="20">
        <f>+COUNTIF($I$1:I174,I174)</f>
        <v>1</v>
      </c>
      <c r="R174" s="20">
        <v>28</v>
      </c>
      <c r="S174" s="20">
        <v>0</v>
      </c>
      <c r="T174" s="20">
        <f t="shared" si="2"/>
        <v>28</v>
      </c>
      <c r="U174" s="20">
        <v>476</v>
      </c>
    </row>
    <row r="175" spans="1:21" x14ac:dyDescent="0.2">
      <c r="A175" s="11" t="s">
        <v>583</v>
      </c>
      <c r="B175" s="11" t="s">
        <v>438</v>
      </c>
      <c r="C175" s="11" t="s">
        <v>448</v>
      </c>
      <c r="D175" s="11" t="s">
        <v>448</v>
      </c>
      <c r="E175" s="11" t="s">
        <v>592</v>
      </c>
      <c r="F175" s="11">
        <v>1</v>
      </c>
      <c r="G175" s="11" t="s">
        <v>480</v>
      </c>
      <c r="H175" s="11" t="s">
        <v>931</v>
      </c>
      <c r="I175" s="11" t="s">
        <v>481</v>
      </c>
      <c r="J175" s="12">
        <v>9.9480440399999992</v>
      </c>
      <c r="K175" s="12">
        <v>-84.056018390000006</v>
      </c>
      <c r="L175" s="11" t="s">
        <v>16</v>
      </c>
      <c r="M175" s="13">
        <v>22254661</v>
      </c>
      <c r="N175" s="11" t="s">
        <v>479</v>
      </c>
      <c r="O175" s="11">
        <v>423</v>
      </c>
      <c r="Q175" s="20">
        <f>+COUNTIF($I$1:I175,I175)</f>
        <v>1</v>
      </c>
      <c r="R175" s="20">
        <v>35</v>
      </c>
      <c r="S175" s="20">
        <v>0</v>
      </c>
      <c r="T175" s="20">
        <f t="shared" si="2"/>
        <v>35</v>
      </c>
      <c r="U175" s="20">
        <v>441</v>
      </c>
    </row>
    <row r="176" spans="1:21" x14ac:dyDescent="0.2">
      <c r="A176" s="11" t="s">
        <v>583</v>
      </c>
      <c r="B176" s="11" t="s">
        <v>438</v>
      </c>
      <c r="C176" s="11" t="s">
        <v>448</v>
      </c>
      <c r="D176" s="11" t="s">
        <v>448</v>
      </c>
      <c r="E176" s="11" t="s">
        <v>592</v>
      </c>
      <c r="F176" s="11">
        <v>1</v>
      </c>
      <c r="G176" s="11" t="s">
        <v>610</v>
      </c>
      <c r="H176" s="11" t="s">
        <v>931</v>
      </c>
      <c r="I176" s="11" t="s">
        <v>484</v>
      </c>
      <c r="J176" s="12">
        <v>9.9489478299999998</v>
      </c>
      <c r="K176" s="12">
        <v>-84.055638450000004</v>
      </c>
      <c r="L176" s="11" t="s">
        <v>16</v>
      </c>
      <c r="M176" s="13">
        <v>22259674</v>
      </c>
      <c r="N176" s="11" t="s">
        <v>485</v>
      </c>
      <c r="O176" s="11">
        <v>1141</v>
      </c>
      <c r="Q176" s="20">
        <f>+COUNTIF($I$1:I176,I176)</f>
        <v>1</v>
      </c>
      <c r="R176" s="20">
        <v>64</v>
      </c>
      <c r="S176" s="20">
        <v>0</v>
      </c>
      <c r="T176" s="20">
        <f t="shared" si="2"/>
        <v>64</v>
      </c>
      <c r="U176" s="20">
        <v>1085</v>
      </c>
    </row>
    <row r="177" spans="1:21" x14ac:dyDescent="0.2">
      <c r="A177" s="11" t="s">
        <v>583</v>
      </c>
      <c r="B177" s="11" t="s">
        <v>438</v>
      </c>
      <c r="C177" s="11" t="s">
        <v>448</v>
      </c>
      <c r="D177" s="11" t="s">
        <v>609</v>
      </c>
      <c r="E177" s="11" t="s">
        <v>592</v>
      </c>
      <c r="F177" s="11">
        <v>1</v>
      </c>
      <c r="G177" s="11" t="s">
        <v>805</v>
      </c>
      <c r="H177" s="11" t="s">
        <v>931</v>
      </c>
      <c r="I177" s="11" t="s">
        <v>482</v>
      </c>
      <c r="J177" s="12">
        <v>9.9488276100000004</v>
      </c>
      <c r="K177" s="12">
        <v>-84.056116380000006</v>
      </c>
      <c r="L177" s="11" t="s">
        <v>56</v>
      </c>
      <c r="M177" s="13">
        <v>22251809</v>
      </c>
      <c r="N177" s="11" t="s">
        <v>483</v>
      </c>
      <c r="O177" s="11">
        <v>397</v>
      </c>
      <c r="Q177" s="20">
        <f>+COUNTIF($I$1:I177,I177)</f>
        <v>1</v>
      </c>
      <c r="R177" s="20">
        <v>25</v>
      </c>
      <c r="S177" s="20">
        <v>0</v>
      </c>
      <c r="T177" s="20">
        <f t="shared" si="2"/>
        <v>25</v>
      </c>
      <c r="U177" s="20">
        <v>394</v>
      </c>
    </row>
    <row r="178" spans="1:21" x14ac:dyDescent="0.2">
      <c r="A178" s="11" t="s">
        <v>583</v>
      </c>
      <c r="B178" s="11" t="s">
        <v>438</v>
      </c>
      <c r="C178" s="11" t="s">
        <v>448</v>
      </c>
      <c r="D178" s="11" t="s">
        <v>448</v>
      </c>
      <c r="E178" s="11" t="s">
        <v>592</v>
      </c>
      <c r="F178" s="11">
        <v>1</v>
      </c>
      <c r="G178" s="11" t="s">
        <v>734</v>
      </c>
      <c r="H178" s="11" t="s">
        <v>931</v>
      </c>
      <c r="I178" s="11" t="s">
        <v>459</v>
      </c>
      <c r="J178" s="12">
        <v>9.9435086399999992</v>
      </c>
      <c r="K178" s="12">
        <v>-84.061522870000005</v>
      </c>
      <c r="L178" s="11" t="s">
        <v>28</v>
      </c>
      <c r="M178" s="13">
        <v>22213885</v>
      </c>
      <c r="N178" s="11" t="s">
        <v>460</v>
      </c>
      <c r="O178" s="11">
        <v>1004</v>
      </c>
      <c r="Q178" s="20">
        <f>+COUNTIF($I$1:I178,I178)</f>
        <v>1</v>
      </c>
      <c r="R178" s="20">
        <v>31</v>
      </c>
      <c r="S178" s="20">
        <v>69</v>
      </c>
      <c r="T178" s="20">
        <f t="shared" si="2"/>
        <v>100</v>
      </c>
      <c r="U178" s="20">
        <v>941</v>
      </c>
    </row>
    <row r="179" spans="1:21" x14ac:dyDescent="0.2">
      <c r="A179" s="11" t="s">
        <v>583</v>
      </c>
      <c r="B179" s="11" t="s">
        <v>583</v>
      </c>
      <c r="C179" s="11" t="s">
        <v>404</v>
      </c>
      <c r="D179" s="11" t="s">
        <v>413</v>
      </c>
      <c r="E179" s="11" t="s">
        <v>592</v>
      </c>
      <c r="F179" s="11">
        <v>1</v>
      </c>
      <c r="G179" s="11" t="s">
        <v>728</v>
      </c>
      <c r="H179" s="11" t="s">
        <v>931</v>
      </c>
      <c r="I179" s="11" t="s">
        <v>414</v>
      </c>
      <c r="J179" s="12">
        <v>9.9379215599999995</v>
      </c>
      <c r="K179" s="12">
        <v>-84.094279799999995</v>
      </c>
      <c r="L179" s="11" t="s">
        <v>28</v>
      </c>
      <c r="M179" s="13">
        <v>22220017</v>
      </c>
      <c r="N179" s="11" t="s">
        <v>415</v>
      </c>
      <c r="O179" s="11">
        <v>587</v>
      </c>
      <c r="Q179" s="20">
        <f>+COUNTIF($I$1:I179,I179)</f>
        <v>1</v>
      </c>
      <c r="R179" s="20">
        <v>13</v>
      </c>
      <c r="S179" s="20">
        <v>33</v>
      </c>
      <c r="T179" s="20">
        <f t="shared" si="2"/>
        <v>46</v>
      </c>
      <c r="U179" s="20">
        <v>626</v>
      </c>
    </row>
    <row r="180" spans="1:21" x14ac:dyDescent="0.2">
      <c r="A180" s="11" t="s">
        <v>583</v>
      </c>
      <c r="B180" s="11" t="s">
        <v>438</v>
      </c>
      <c r="C180" s="11" t="s">
        <v>451</v>
      </c>
      <c r="D180" s="11" t="s">
        <v>486</v>
      </c>
      <c r="E180" s="11" t="s">
        <v>592</v>
      </c>
      <c r="F180" s="11">
        <v>1</v>
      </c>
      <c r="G180" s="11" t="s">
        <v>737</v>
      </c>
      <c r="H180" s="11" t="s">
        <v>931</v>
      </c>
      <c r="I180" s="11" t="s">
        <v>487</v>
      </c>
      <c r="J180" s="12">
        <v>9.9519336900000006</v>
      </c>
      <c r="K180" s="12">
        <v>-84.063571100000004</v>
      </c>
      <c r="L180" s="11" t="s">
        <v>28</v>
      </c>
      <c r="M180" s="13">
        <v>22350428</v>
      </c>
      <c r="N180" s="11" t="s">
        <v>488</v>
      </c>
      <c r="O180" s="11">
        <v>132</v>
      </c>
      <c r="Q180" s="20">
        <f>+COUNTIF($I$1:I180,I180)</f>
        <v>1</v>
      </c>
      <c r="R180" s="20">
        <v>24</v>
      </c>
      <c r="S180" s="20">
        <v>68</v>
      </c>
      <c r="T180" s="20">
        <f t="shared" si="2"/>
        <v>92</v>
      </c>
      <c r="U180" s="20">
        <v>856</v>
      </c>
    </row>
    <row r="181" spans="1:21" x14ac:dyDescent="0.2">
      <c r="A181" s="11" t="s">
        <v>583</v>
      </c>
      <c r="B181" s="11" t="s">
        <v>438</v>
      </c>
      <c r="C181" s="11" t="s">
        <v>451</v>
      </c>
      <c r="D181" s="11" t="s">
        <v>486</v>
      </c>
      <c r="E181" s="11" t="s">
        <v>592</v>
      </c>
      <c r="F181" s="11">
        <v>1</v>
      </c>
      <c r="G181" s="11" t="s">
        <v>489</v>
      </c>
      <c r="H181" s="11" t="s">
        <v>931</v>
      </c>
      <c r="I181" s="11" t="s">
        <v>487</v>
      </c>
      <c r="J181" s="12">
        <v>9.9519336900000006</v>
      </c>
      <c r="K181" s="12">
        <v>-84.063571100000004</v>
      </c>
      <c r="L181" s="11" t="s">
        <v>28</v>
      </c>
      <c r="M181" s="13">
        <v>22350428</v>
      </c>
      <c r="N181" s="11" t="s">
        <v>488</v>
      </c>
      <c r="O181" s="11">
        <v>132</v>
      </c>
      <c r="Q181" s="20">
        <f>+COUNTIF($I$1:I181,I181)</f>
        <v>2</v>
      </c>
      <c r="R181" s="20">
        <v>0</v>
      </c>
      <c r="S181" s="20">
        <v>0</v>
      </c>
      <c r="T181" s="20">
        <f t="shared" si="2"/>
        <v>0</v>
      </c>
    </row>
    <row r="182" spans="1:21" x14ac:dyDescent="0.2">
      <c r="A182" s="24" t="s">
        <v>583</v>
      </c>
      <c r="B182" s="24" t="s">
        <v>438</v>
      </c>
      <c r="C182" s="24" t="s">
        <v>448</v>
      </c>
      <c r="D182" s="24" t="s">
        <v>448</v>
      </c>
      <c r="E182" s="24" t="s">
        <v>592</v>
      </c>
      <c r="F182" s="24">
        <v>1</v>
      </c>
      <c r="G182" s="24" t="s">
        <v>821</v>
      </c>
      <c r="H182" s="24" t="s">
        <v>930</v>
      </c>
      <c r="I182" s="24" t="s">
        <v>456</v>
      </c>
      <c r="J182" s="25">
        <v>9.9431110500000006</v>
      </c>
      <c r="K182" s="25">
        <v>-84.057924459999995</v>
      </c>
      <c r="L182" s="24" t="s">
        <v>74</v>
      </c>
      <c r="M182" s="26">
        <v>22251583</v>
      </c>
      <c r="N182" s="24" t="s">
        <v>457</v>
      </c>
      <c r="O182" s="24">
        <v>204</v>
      </c>
      <c r="Q182" s="20">
        <f>+COUNTIF($I$1:I182,I182)</f>
        <v>1</v>
      </c>
      <c r="R182" s="20">
        <v>23</v>
      </c>
      <c r="S182" s="20">
        <v>44</v>
      </c>
      <c r="T182" s="20">
        <f t="shared" si="2"/>
        <v>67</v>
      </c>
      <c r="U182" s="20">
        <v>183</v>
      </c>
    </row>
    <row r="183" spans="1:21" x14ac:dyDescent="0.2">
      <c r="A183" s="24" t="s">
        <v>583</v>
      </c>
      <c r="B183" s="24" t="s">
        <v>438</v>
      </c>
      <c r="C183" s="24" t="s">
        <v>448</v>
      </c>
      <c r="D183" s="24" t="s">
        <v>448</v>
      </c>
      <c r="E183" s="24" t="s">
        <v>592</v>
      </c>
      <c r="F183" s="24">
        <v>1</v>
      </c>
      <c r="G183" s="24" t="s">
        <v>820</v>
      </c>
      <c r="H183" s="24" t="s">
        <v>930</v>
      </c>
      <c r="I183" s="24" t="s">
        <v>455</v>
      </c>
      <c r="J183" s="25">
        <v>9.9430335500000009</v>
      </c>
      <c r="K183" s="25">
        <v>-84.057881230000007</v>
      </c>
      <c r="L183" s="24" t="s">
        <v>74</v>
      </c>
      <c r="M183" s="26">
        <v>22252026</v>
      </c>
      <c r="N183" s="24" t="s">
        <v>450</v>
      </c>
      <c r="O183" s="24">
        <v>40</v>
      </c>
      <c r="Q183" s="20">
        <f>+COUNTIF($I$1:I183,I183)</f>
        <v>1</v>
      </c>
      <c r="R183" s="20">
        <v>15</v>
      </c>
      <c r="S183" s="20">
        <v>12</v>
      </c>
      <c r="T183" s="20">
        <f t="shared" si="2"/>
        <v>27</v>
      </c>
      <c r="U183" s="20">
        <v>47</v>
      </c>
    </row>
    <row r="184" spans="1:21" x14ac:dyDescent="0.2">
      <c r="A184" s="24" t="s">
        <v>583</v>
      </c>
      <c r="B184" s="24" t="s">
        <v>438</v>
      </c>
      <c r="C184" s="24" t="s">
        <v>448</v>
      </c>
      <c r="D184" s="24" t="s">
        <v>448</v>
      </c>
      <c r="E184" s="24" t="s">
        <v>592</v>
      </c>
      <c r="F184" s="24">
        <v>1</v>
      </c>
      <c r="G184" s="24" t="s">
        <v>819</v>
      </c>
      <c r="H184" s="24" t="s">
        <v>930</v>
      </c>
      <c r="I184" s="24" t="s">
        <v>449</v>
      </c>
      <c r="J184" s="25">
        <v>9.9429563299999995</v>
      </c>
      <c r="K184" s="25">
        <v>-84.057838000000004</v>
      </c>
      <c r="L184" s="24" t="s">
        <v>74</v>
      </c>
      <c r="M184" s="26">
        <v>22251583</v>
      </c>
      <c r="N184" s="24" t="s">
        <v>450</v>
      </c>
      <c r="O184" s="24">
        <v>45</v>
      </c>
      <c r="Q184" s="20">
        <f>+COUNTIF($I$1:I184,I184)</f>
        <v>1</v>
      </c>
      <c r="R184" s="20">
        <v>16</v>
      </c>
      <c r="S184" s="20">
        <v>13</v>
      </c>
      <c r="T184" s="20">
        <f t="shared" si="2"/>
        <v>29</v>
      </c>
      <c r="U184" s="20">
        <v>42</v>
      </c>
    </row>
    <row r="185" spans="1:21" x14ac:dyDescent="0.2">
      <c r="A185" s="24" t="s">
        <v>583</v>
      </c>
      <c r="B185" s="24" t="s">
        <v>438</v>
      </c>
      <c r="C185" s="24" t="s">
        <v>448</v>
      </c>
      <c r="D185" s="24" t="s">
        <v>448</v>
      </c>
      <c r="E185" s="24" t="s">
        <v>592</v>
      </c>
      <c r="F185" s="24">
        <v>1</v>
      </c>
      <c r="G185" s="24" t="s">
        <v>735</v>
      </c>
      <c r="H185" s="24" t="s">
        <v>930</v>
      </c>
      <c r="I185" s="24" t="s">
        <v>467</v>
      </c>
      <c r="J185" s="25">
        <v>9.9459039199999992</v>
      </c>
      <c r="K185" s="25">
        <v>-84.056757910000002</v>
      </c>
      <c r="L185" s="24" t="s">
        <v>74</v>
      </c>
      <c r="M185" s="26">
        <v>22256018</v>
      </c>
      <c r="N185" s="24" t="s">
        <v>468</v>
      </c>
      <c r="O185" s="24">
        <v>159</v>
      </c>
      <c r="Q185" s="20">
        <f>+COUNTIF($I$1:I185,I185)</f>
        <v>1</v>
      </c>
      <c r="R185" s="20">
        <v>22</v>
      </c>
      <c r="S185" s="20">
        <v>19</v>
      </c>
      <c r="T185" s="20">
        <f t="shared" si="2"/>
        <v>41</v>
      </c>
      <c r="U185" s="20">
        <v>137</v>
      </c>
    </row>
    <row r="186" spans="1:21" x14ac:dyDescent="0.2">
      <c r="A186" s="11" t="s">
        <v>583</v>
      </c>
      <c r="B186" s="11" t="s">
        <v>438</v>
      </c>
      <c r="C186" s="11" t="s">
        <v>448</v>
      </c>
      <c r="D186" s="11" t="s">
        <v>448</v>
      </c>
      <c r="E186" s="11" t="s">
        <v>592</v>
      </c>
      <c r="F186" s="11">
        <v>1</v>
      </c>
      <c r="G186" s="11" t="s">
        <v>802</v>
      </c>
      <c r="H186" s="11" t="s">
        <v>931</v>
      </c>
      <c r="I186" s="11" t="s">
        <v>461</v>
      </c>
      <c r="J186" s="12">
        <v>9.9435086399999992</v>
      </c>
      <c r="K186" s="12">
        <v>-84.061522870000005</v>
      </c>
      <c r="L186" s="11" t="s">
        <v>28</v>
      </c>
      <c r="M186" s="13">
        <v>22215349</v>
      </c>
      <c r="N186" s="11" t="s">
        <v>462</v>
      </c>
      <c r="O186" s="11">
        <v>767</v>
      </c>
      <c r="Q186" s="20">
        <f>+COUNTIF($I$1:I186,I186)</f>
        <v>1</v>
      </c>
      <c r="R186" s="20">
        <v>17</v>
      </c>
      <c r="S186" s="20">
        <v>25</v>
      </c>
      <c r="T186" s="20">
        <f t="shared" si="2"/>
        <v>42</v>
      </c>
      <c r="U186" s="20">
        <v>695</v>
      </c>
    </row>
    <row r="187" spans="1:21" x14ac:dyDescent="0.2">
      <c r="A187" s="11" t="s">
        <v>583</v>
      </c>
      <c r="B187" s="11" t="s">
        <v>583</v>
      </c>
      <c r="C187" s="11" t="s">
        <v>448</v>
      </c>
      <c r="D187" s="11" t="s">
        <v>476</v>
      </c>
      <c r="E187" s="11" t="s">
        <v>592</v>
      </c>
      <c r="F187" s="11">
        <v>1</v>
      </c>
      <c r="G187" s="11" t="s">
        <v>477</v>
      </c>
      <c r="H187" s="11" t="s">
        <v>931</v>
      </c>
      <c r="I187" s="11" t="s">
        <v>478</v>
      </c>
      <c r="J187" s="12">
        <v>9.9479993400000009</v>
      </c>
      <c r="K187" s="12">
        <v>-84.056134740000005</v>
      </c>
      <c r="L187" s="11" t="s">
        <v>28</v>
      </c>
      <c r="M187" s="13">
        <v>22533401</v>
      </c>
      <c r="N187" s="11" t="s">
        <v>479</v>
      </c>
      <c r="O187" s="11">
        <v>299</v>
      </c>
      <c r="Q187" s="20">
        <f>+COUNTIF($I$1:I187,I187)</f>
        <v>1</v>
      </c>
      <c r="R187" s="20">
        <v>6</v>
      </c>
      <c r="S187" s="20">
        <v>22</v>
      </c>
      <c r="T187" s="20">
        <f t="shared" si="2"/>
        <v>28</v>
      </c>
      <c r="U187" s="20">
        <v>308</v>
      </c>
    </row>
    <row r="188" spans="1:21" x14ac:dyDescent="0.2">
      <c r="A188" s="11" t="s">
        <v>583</v>
      </c>
      <c r="B188" s="11" t="s">
        <v>438</v>
      </c>
      <c r="C188" s="11" t="s">
        <v>448</v>
      </c>
      <c r="D188" s="11" t="s">
        <v>448</v>
      </c>
      <c r="E188" s="11" t="s">
        <v>592</v>
      </c>
      <c r="F188" s="11">
        <v>1</v>
      </c>
      <c r="G188" s="11" t="s">
        <v>803</v>
      </c>
      <c r="H188" s="11" t="s">
        <v>931</v>
      </c>
      <c r="I188" s="11" t="s">
        <v>181</v>
      </c>
      <c r="J188" s="12">
        <v>9.9435086399999992</v>
      </c>
      <c r="K188" s="12">
        <v>-84.061522870000005</v>
      </c>
      <c r="L188" s="11" t="s">
        <v>61</v>
      </c>
      <c r="M188" s="13">
        <v>22215706</v>
      </c>
      <c r="N188" s="11" t="s">
        <v>463</v>
      </c>
      <c r="O188" s="11">
        <v>271</v>
      </c>
      <c r="Q188" s="20">
        <f>+COUNTIF($I$1:I188,I188)</f>
        <v>4</v>
      </c>
      <c r="R188" s="20">
        <v>0</v>
      </c>
      <c r="S188" s="20">
        <v>0</v>
      </c>
      <c r="T188" s="20">
        <f t="shared" si="2"/>
        <v>0</v>
      </c>
    </row>
    <row r="189" spans="1:21" x14ac:dyDescent="0.2">
      <c r="A189" s="11" t="s">
        <v>583</v>
      </c>
      <c r="B189" s="11" t="s">
        <v>438</v>
      </c>
      <c r="C189" s="11" t="s">
        <v>451</v>
      </c>
      <c r="D189" s="11" t="s">
        <v>451</v>
      </c>
      <c r="E189" s="11" t="s">
        <v>592</v>
      </c>
      <c r="F189" s="11">
        <v>1</v>
      </c>
      <c r="G189" s="11" t="s">
        <v>490</v>
      </c>
      <c r="H189" s="11" t="s">
        <v>931</v>
      </c>
      <c r="I189" s="11" t="s">
        <v>491</v>
      </c>
      <c r="J189" s="12">
        <v>9.9520492600000008</v>
      </c>
      <c r="K189" s="12">
        <v>-84.056101440000006</v>
      </c>
      <c r="L189" s="11" t="s">
        <v>16</v>
      </c>
      <c r="M189" s="13">
        <v>0</v>
      </c>
      <c r="N189" s="11"/>
      <c r="O189" s="11">
        <v>0</v>
      </c>
      <c r="Q189" s="20">
        <f>+COUNTIF($I$1:I189,I189)</f>
        <v>1</v>
      </c>
      <c r="R189" s="20">
        <v>1</v>
      </c>
      <c r="S189" s="20">
        <v>0</v>
      </c>
      <c r="T189" s="20">
        <f t="shared" si="2"/>
        <v>1</v>
      </c>
      <c r="U189" s="20">
        <v>0</v>
      </c>
    </row>
    <row r="190" spans="1:21" x14ac:dyDescent="0.2">
      <c r="A190" s="11" t="s">
        <v>583</v>
      </c>
      <c r="B190" s="11" t="s">
        <v>752</v>
      </c>
      <c r="C190" s="11" t="s">
        <v>82</v>
      </c>
      <c r="D190" s="11" t="s">
        <v>752</v>
      </c>
      <c r="E190" s="11" t="s">
        <v>592</v>
      </c>
      <c r="F190" s="11">
        <v>3</v>
      </c>
      <c r="G190" s="11" t="s">
        <v>758</v>
      </c>
      <c r="H190" s="11" t="s">
        <v>931</v>
      </c>
      <c r="I190" s="11" t="s">
        <v>279</v>
      </c>
      <c r="J190" s="12">
        <v>9.9144207299999998</v>
      </c>
      <c r="K190" s="12">
        <v>-84.138028770000005</v>
      </c>
      <c r="L190" s="11" t="s">
        <v>28</v>
      </c>
      <c r="M190" s="13">
        <v>22280123</v>
      </c>
      <c r="N190" s="11" t="s">
        <v>280</v>
      </c>
      <c r="O190" s="11">
        <v>1653</v>
      </c>
      <c r="Q190" s="20">
        <f>+COUNTIF($I$1:I190,I190)</f>
        <v>1</v>
      </c>
      <c r="R190" s="20">
        <v>29</v>
      </c>
      <c r="S190" s="20">
        <v>72</v>
      </c>
      <c r="T190" s="20">
        <f t="shared" si="2"/>
        <v>101</v>
      </c>
      <c r="U190" s="20">
        <v>1921</v>
      </c>
    </row>
    <row r="191" spans="1:21" x14ac:dyDescent="0.2">
      <c r="A191" s="11" t="s">
        <v>583</v>
      </c>
      <c r="B191" s="11" t="s">
        <v>634</v>
      </c>
      <c r="C191" s="11" t="s">
        <v>469</v>
      </c>
      <c r="D191" s="11" t="s">
        <v>106</v>
      </c>
      <c r="E191" s="11" t="s">
        <v>592</v>
      </c>
      <c r="F191" s="11">
        <v>4</v>
      </c>
      <c r="G191" s="11" t="s">
        <v>106</v>
      </c>
      <c r="H191" s="11" t="s">
        <v>931</v>
      </c>
      <c r="I191" s="11" t="s">
        <v>472</v>
      </c>
      <c r="J191" s="12">
        <v>9.9467781300000002</v>
      </c>
      <c r="K191" s="12">
        <v>-84.087376030000001</v>
      </c>
      <c r="L191" s="11" t="s">
        <v>16</v>
      </c>
      <c r="M191" s="13">
        <v>22235394</v>
      </c>
      <c r="N191" s="11" t="s">
        <v>473</v>
      </c>
      <c r="O191" s="11">
        <v>276</v>
      </c>
      <c r="Q191" s="20">
        <f>+COUNTIF($I$1:I191,I191)</f>
        <v>1</v>
      </c>
      <c r="R191" s="20">
        <v>18</v>
      </c>
      <c r="S191" s="20">
        <v>0</v>
      </c>
      <c r="T191" s="20">
        <f t="shared" si="2"/>
        <v>18</v>
      </c>
      <c r="U191" s="20">
        <v>390</v>
      </c>
    </row>
    <row r="192" spans="1:21" x14ac:dyDescent="0.2">
      <c r="A192" s="11" t="s">
        <v>583</v>
      </c>
      <c r="B192" s="11" t="s">
        <v>634</v>
      </c>
      <c r="C192" s="11" t="s">
        <v>209</v>
      </c>
      <c r="D192" s="11" t="s">
        <v>209</v>
      </c>
      <c r="E192" s="11" t="s">
        <v>592</v>
      </c>
      <c r="F192" s="11">
        <v>4</v>
      </c>
      <c r="G192" s="11" t="s">
        <v>770</v>
      </c>
      <c r="H192" s="11" t="s">
        <v>931</v>
      </c>
      <c r="I192" s="11" t="s">
        <v>540</v>
      </c>
      <c r="J192" s="12">
        <v>9.9661924099999997</v>
      </c>
      <c r="K192" s="12">
        <v>-84.082307819999997</v>
      </c>
      <c r="L192" s="11" t="s">
        <v>16</v>
      </c>
      <c r="M192" s="13">
        <v>22971378</v>
      </c>
      <c r="N192" s="11" t="s">
        <v>541</v>
      </c>
      <c r="O192" s="11">
        <v>366</v>
      </c>
      <c r="Q192" s="20">
        <f>+COUNTIF($I$1:I192,I192)</f>
        <v>1</v>
      </c>
      <c r="R192" s="20">
        <v>37</v>
      </c>
      <c r="S192" s="20">
        <v>0</v>
      </c>
      <c r="T192" s="20">
        <f t="shared" si="2"/>
        <v>37</v>
      </c>
      <c r="U192" s="20">
        <v>456</v>
      </c>
    </row>
    <row r="193" spans="1:21" x14ac:dyDescent="0.2">
      <c r="A193" s="11" t="s">
        <v>583</v>
      </c>
      <c r="B193" s="11" t="s">
        <v>634</v>
      </c>
      <c r="C193" s="11" t="s">
        <v>469</v>
      </c>
      <c r="D193" s="11" t="s">
        <v>469</v>
      </c>
      <c r="E193" s="11" t="s">
        <v>592</v>
      </c>
      <c r="F193" s="11">
        <v>4</v>
      </c>
      <c r="G193" s="11" t="s">
        <v>474</v>
      </c>
      <c r="H193" s="11" t="s">
        <v>931</v>
      </c>
      <c r="I193" s="11" t="s">
        <v>475</v>
      </c>
      <c r="J193" s="12">
        <v>9.9468161100000003</v>
      </c>
      <c r="K193" s="12">
        <v>-84.080728280000002</v>
      </c>
      <c r="L193" s="11" t="s">
        <v>16</v>
      </c>
      <c r="M193" s="13">
        <v>22219270</v>
      </c>
      <c r="N193" s="11" t="s">
        <v>736</v>
      </c>
      <c r="O193" s="11">
        <v>517</v>
      </c>
      <c r="Q193" s="20">
        <f>+COUNTIF($I$1:I193,I193)</f>
        <v>1</v>
      </c>
      <c r="R193" s="20">
        <v>47</v>
      </c>
      <c r="S193" s="20">
        <v>0</v>
      </c>
      <c r="T193" s="20">
        <f t="shared" si="2"/>
        <v>47</v>
      </c>
      <c r="U193" s="20">
        <v>544</v>
      </c>
    </row>
    <row r="194" spans="1:21" x14ac:dyDescent="0.2">
      <c r="A194" s="11" t="s">
        <v>583</v>
      </c>
      <c r="B194" s="11" t="s">
        <v>634</v>
      </c>
      <c r="C194" s="11" t="s">
        <v>469</v>
      </c>
      <c r="D194" s="11" t="s">
        <v>469</v>
      </c>
      <c r="E194" s="11" t="s">
        <v>592</v>
      </c>
      <c r="F194" s="11">
        <v>4</v>
      </c>
      <c r="G194" s="11" t="s">
        <v>804</v>
      </c>
      <c r="H194" s="11" t="s">
        <v>931</v>
      </c>
      <c r="I194" s="11" t="s">
        <v>470</v>
      </c>
      <c r="J194" s="12">
        <v>9.9467239999999997</v>
      </c>
      <c r="K194" s="12">
        <v>-84.080973049999997</v>
      </c>
      <c r="L194" s="11" t="s">
        <v>56</v>
      </c>
      <c r="M194" s="13">
        <v>22217148</v>
      </c>
      <c r="N194" s="11" t="s">
        <v>471</v>
      </c>
      <c r="O194" s="11">
        <v>154</v>
      </c>
      <c r="Q194" s="20">
        <f>+COUNTIF($I$1:I194,I194)</f>
        <v>1</v>
      </c>
      <c r="R194" s="20">
        <v>1</v>
      </c>
      <c r="S194" s="20">
        <v>0</v>
      </c>
      <c r="T194" s="20">
        <f t="shared" ref="T194:T257" si="3">+R194+S194</f>
        <v>1</v>
      </c>
      <c r="U194" s="20">
        <v>150</v>
      </c>
    </row>
    <row r="195" spans="1:21" x14ac:dyDescent="0.2">
      <c r="A195" s="11" t="s">
        <v>583</v>
      </c>
      <c r="B195" s="11" t="s">
        <v>634</v>
      </c>
      <c r="C195" s="11" t="s">
        <v>209</v>
      </c>
      <c r="D195" s="11" t="s">
        <v>209</v>
      </c>
      <c r="E195" s="11" t="s">
        <v>592</v>
      </c>
      <c r="F195" s="11">
        <v>4</v>
      </c>
      <c r="G195" s="11" t="s">
        <v>809</v>
      </c>
      <c r="H195" s="11" t="s">
        <v>931</v>
      </c>
      <c r="I195" s="11" t="s">
        <v>518</v>
      </c>
      <c r="J195" s="12">
        <v>9.9608489200000001</v>
      </c>
      <c r="K195" s="12">
        <v>-84.079858009999995</v>
      </c>
      <c r="L195" s="11" t="s">
        <v>56</v>
      </c>
      <c r="M195" s="13">
        <v>22352682</v>
      </c>
      <c r="N195" s="11" t="s">
        <v>519</v>
      </c>
      <c r="O195" s="11">
        <v>287</v>
      </c>
      <c r="Q195" s="20">
        <f>+COUNTIF($I$1:I195,I195)</f>
        <v>1</v>
      </c>
      <c r="R195" s="20">
        <v>18</v>
      </c>
      <c r="S195" s="20">
        <v>0</v>
      </c>
      <c r="T195" s="20">
        <f t="shared" si="3"/>
        <v>18</v>
      </c>
      <c r="U195" s="20">
        <v>251</v>
      </c>
    </row>
    <row r="196" spans="1:21" x14ac:dyDescent="0.2">
      <c r="A196" s="11" t="s">
        <v>583</v>
      </c>
      <c r="B196" s="11" t="s">
        <v>634</v>
      </c>
      <c r="C196" s="11" t="s">
        <v>209</v>
      </c>
      <c r="D196" s="11" t="s">
        <v>531</v>
      </c>
      <c r="E196" s="11" t="s">
        <v>592</v>
      </c>
      <c r="F196" s="11">
        <v>4</v>
      </c>
      <c r="G196" s="11" t="s">
        <v>810</v>
      </c>
      <c r="H196" s="11" t="s">
        <v>931</v>
      </c>
      <c r="I196" s="11" t="s">
        <v>532</v>
      </c>
      <c r="J196" s="12">
        <v>9.9634394000000004</v>
      </c>
      <c r="K196" s="12">
        <v>-84.065580319999995</v>
      </c>
      <c r="L196" s="11" t="s">
        <v>56</v>
      </c>
      <c r="M196" s="13">
        <v>22357682</v>
      </c>
      <c r="N196" s="11" t="s">
        <v>533</v>
      </c>
      <c r="O196" s="11">
        <v>114</v>
      </c>
      <c r="Q196" s="20">
        <f>+COUNTIF($I$1:I196,I196)</f>
        <v>1</v>
      </c>
      <c r="R196" s="20">
        <v>7</v>
      </c>
      <c r="S196" s="20">
        <v>0</v>
      </c>
      <c r="T196" s="20">
        <f t="shared" si="3"/>
        <v>7</v>
      </c>
      <c r="U196" s="20">
        <v>102</v>
      </c>
    </row>
    <row r="197" spans="1:21" x14ac:dyDescent="0.2">
      <c r="A197" s="11" t="s">
        <v>583</v>
      </c>
      <c r="B197" s="11" t="s">
        <v>634</v>
      </c>
      <c r="C197" s="11" t="s">
        <v>209</v>
      </c>
      <c r="D197" s="11" t="s">
        <v>527</v>
      </c>
      <c r="E197" s="11" t="s">
        <v>592</v>
      </c>
      <c r="F197" s="11">
        <v>4</v>
      </c>
      <c r="G197" s="11" t="s">
        <v>611</v>
      </c>
      <c r="H197" s="11" t="s">
        <v>931</v>
      </c>
      <c r="I197" s="11" t="s">
        <v>528</v>
      </c>
      <c r="J197" s="12">
        <v>9.9630315500000002</v>
      </c>
      <c r="K197" s="12">
        <v>-84.063923560000006</v>
      </c>
      <c r="L197" s="11" t="s">
        <v>16</v>
      </c>
      <c r="M197" s="13">
        <v>22350146</v>
      </c>
      <c r="N197" s="11" t="s">
        <v>529</v>
      </c>
      <c r="O197" s="11">
        <v>440</v>
      </c>
      <c r="Q197" s="20">
        <f>+COUNTIF($I$1:I197,I197)</f>
        <v>1</v>
      </c>
      <c r="R197" s="20">
        <v>33</v>
      </c>
      <c r="S197" s="20">
        <v>0</v>
      </c>
      <c r="T197" s="20">
        <f t="shared" si="3"/>
        <v>33</v>
      </c>
      <c r="U197" s="20">
        <v>469</v>
      </c>
    </row>
    <row r="198" spans="1:21" x14ac:dyDescent="0.2">
      <c r="A198" s="11" t="s">
        <v>583</v>
      </c>
      <c r="B198" s="11" t="s">
        <v>634</v>
      </c>
      <c r="C198" s="11" t="s">
        <v>495</v>
      </c>
      <c r="D198" s="11" t="s">
        <v>496</v>
      </c>
      <c r="E198" s="11" t="s">
        <v>592</v>
      </c>
      <c r="F198" s="11">
        <v>4</v>
      </c>
      <c r="G198" s="11" t="s">
        <v>806</v>
      </c>
      <c r="H198" s="11" t="s">
        <v>931</v>
      </c>
      <c r="I198" s="11" t="s">
        <v>497</v>
      </c>
      <c r="J198" s="12">
        <v>9.9554432899999998</v>
      </c>
      <c r="K198" s="12">
        <v>-84.069322740000004</v>
      </c>
      <c r="L198" s="11" t="s">
        <v>16</v>
      </c>
      <c r="M198" s="13">
        <v>22352071</v>
      </c>
      <c r="N198" s="11" t="s">
        <v>498</v>
      </c>
      <c r="O198" s="11">
        <v>192</v>
      </c>
      <c r="Q198" s="20">
        <f>+COUNTIF($I$1:I198,I198)</f>
        <v>1</v>
      </c>
      <c r="R198" s="20">
        <v>30</v>
      </c>
      <c r="S198" s="20">
        <v>0</v>
      </c>
      <c r="T198" s="20">
        <f t="shared" si="3"/>
        <v>30</v>
      </c>
      <c r="U198" s="20">
        <v>283</v>
      </c>
    </row>
    <row r="199" spans="1:21" x14ac:dyDescent="0.2">
      <c r="A199" s="11" t="s">
        <v>583</v>
      </c>
      <c r="B199" s="11" t="s">
        <v>634</v>
      </c>
      <c r="C199" s="11" t="s">
        <v>495</v>
      </c>
      <c r="D199" s="11" t="s">
        <v>663</v>
      </c>
      <c r="E199" s="11" t="s">
        <v>592</v>
      </c>
      <c r="F199" s="11">
        <v>4</v>
      </c>
      <c r="G199" s="11" t="s">
        <v>807</v>
      </c>
      <c r="H199" s="11" t="s">
        <v>931</v>
      </c>
      <c r="I199" s="11" t="s">
        <v>512</v>
      </c>
      <c r="J199" s="12">
        <v>9.9603114799999997</v>
      </c>
      <c r="K199" s="12">
        <v>-84.069561329999999</v>
      </c>
      <c r="L199" s="11" t="s">
        <v>56</v>
      </c>
      <c r="M199" s="13">
        <v>22360248</v>
      </c>
      <c r="N199" s="11" t="s">
        <v>513</v>
      </c>
      <c r="O199" s="11">
        <v>67</v>
      </c>
      <c r="Q199" s="20">
        <f>+COUNTIF($I$1:I199,I199)</f>
        <v>1</v>
      </c>
      <c r="R199" s="20">
        <v>4</v>
      </c>
      <c r="S199" s="20">
        <v>0</v>
      </c>
      <c r="T199" s="20">
        <f t="shared" si="3"/>
        <v>4</v>
      </c>
      <c r="U199" s="20">
        <v>63</v>
      </c>
    </row>
    <row r="200" spans="1:21" x14ac:dyDescent="0.2">
      <c r="A200" s="11" t="s">
        <v>583</v>
      </c>
      <c r="B200" s="11" t="s">
        <v>634</v>
      </c>
      <c r="C200" s="11" t="s">
        <v>209</v>
      </c>
      <c r="D200" s="11" t="s">
        <v>209</v>
      </c>
      <c r="E200" s="11" t="s">
        <v>592</v>
      </c>
      <c r="F200" s="11">
        <v>4</v>
      </c>
      <c r="G200" s="11" t="s">
        <v>509</v>
      </c>
      <c r="H200" s="11" t="s">
        <v>931</v>
      </c>
      <c r="I200" s="11" t="s">
        <v>510</v>
      </c>
      <c r="J200" s="12">
        <v>9.9601184000000007</v>
      </c>
      <c r="K200" s="12">
        <v>-84.079700549999998</v>
      </c>
      <c r="L200" s="11" t="s">
        <v>16</v>
      </c>
      <c r="M200" s="13">
        <v>22353582</v>
      </c>
      <c r="N200" s="11" t="s">
        <v>511</v>
      </c>
      <c r="O200" s="11">
        <v>823</v>
      </c>
      <c r="Q200" s="20">
        <f>+COUNTIF($I$1:I200,I200)</f>
        <v>1</v>
      </c>
      <c r="R200" s="20">
        <v>57</v>
      </c>
      <c r="S200" s="20">
        <v>0</v>
      </c>
      <c r="T200" s="20">
        <f t="shared" si="3"/>
        <v>57</v>
      </c>
      <c r="U200" s="20">
        <v>1186</v>
      </c>
    </row>
    <row r="201" spans="1:21" x14ac:dyDescent="0.2">
      <c r="A201" s="11" t="s">
        <v>583</v>
      </c>
      <c r="B201" s="11" t="s">
        <v>634</v>
      </c>
      <c r="C201" s="11" t="s">
        <v>209</v>
      </c>
      <c r="D201" s="11" t="s">
        <v>209</v>
      </c>
      <c r="E201" s="11" t="s">
        <v>592</v>
      </c>
      <c r="F201" s="11">
        <v>4</v>
      </c>
      <c r="G201" s="11" t="s">
        <v>635</v>
      </c>
      <c r="H201" s="11" t="s">
        <v>931</v>
      </c>
      <c r="I201" s="11" t="s">
        <v>499</v>
      </c>
      <c r="J201" s="12">
        <v>9.9575421100000003</v>
      </c>
      <c r="K201" s="12">
        <v>-84.08078931</v>
      </c>
      <c r="L201" s="11" t="s">
        <v>28</v>
      </c>
      <c r="M201" s="13">
        <v>22400123</v>
      </c>
      <c r="N201" s="11" t="s">
        <v>500</v>
      </c>
      <c r="O201" s="11">
        <v>896</v>
      </c>
      <c r="Q201" s="20">
        <f>+COUNTIF($I$1:I201,I201)</f>
        <v>1</v>
      </c>
      <c r="R201" s="20">
        <v>26</v>
      </c>
      <c r="S201" s="20">
        <v>55</v>
      </c>
      <c r="T201" s="20">
        <f t="shared" si="3"/>
        <v>81</v>
      </c>
      <c r="U201" s="20">
        <v>931</v>
      </c>
    </row>
    <row r="202" spans="1:21" x14ac:dyDescent="0.2">
      <c r="A202" s="11" t="s">
        <v>583</v>
      </c>
      <c r="B202" s="11" t="s">
        <v>634</v>
      </c>
      <c r="C202" s="11" t="s">
        <v>209</v>
      </c>
      <c r="D202" s="11" t="s">
        <v>527</v>
      </c>
      <c r="E202" s="11" t="s">
        <v>592</v>
      </c>
      <c r="F202" s="11">
        <v>4</v>
      </c>
      <c r="G202" s="11" t="s">
        <v>743</v>
      </c>
      <c r="H202" s="11" t="s">
        <v>931</v>
      </c>
      <c r="I202" s="11" t="s">
        <v>530</v>
      </c>
      <c r="J202" s="12">
        <v>9.9630315500000002</v>
      </c>
      <c r="K202" s="12">
        <v>-84.063923560000006</v>
      </c>
      <c r="L202" s="11" t="s">
        <v>28</v>
      </c>
      <c r="M202" s="13">
        <v>22350146</v>
      </c>
      <c r="N202" s="11" t="s">
        <v>529</v>
      </c>
      <c r="O202" s="11">
        <v>739</v>
      </c>
      <c r="Q202" s="20">
        <f>+COUNTIF($I$1:I202,I202)</f>
        <v>1</v>
      </c>
      <c r="R202" s="20">
        <v>11</v>
      </c>
      <c r="S202" s="20">
        <v>46</v>
      </c>
      <c r="T202" s="20">
        <f t="shared" si="3"/>
        <v>57</v>
      </c>
      <c r="U202" s="20">
        <v>799</v>
      </c>
    </row>
    <row r="203" spans="1:21" x14ac:dyDescent="0.2">
      <c r="A203" s="11" t="s">
        <v>583</v>
      </c>
      <c r="B203" s="11" t="s">
        <v>634</v>
      </c>
      <c r="C203" s="11" t="s">
        <v>209</v>
      </c>
      <c r="D203" s="11" t="s">
        <v>209</v>
      </c>
      <c r="E203" s="11" t="s">
        <v>592</v>
      </c>
      <c r="F203" s="11">
        <v>4</v>
      </c>
      <c r="G203" s="11" t="s">
        <v>501</v>
      </c>
      <c r="H203" s="11" t="s">
        <v>931</v>
      </c>
      <c r="I203" s="11" t="s">
        <v>502</v>
      </c>
      <c r="J203" s="12">
        <v>9.9575421100000003</v>
      </c>
      <c r="K203" s="12">
        <v>-84.08078931</v>
      </c>
      <c r="L203" s="11" t="s">
        <v>28</v>
      </c>
      <c r="M203" s="13">
        <v>22355335</v>
      </c>
      <c r="N203" s="11" t="s">
        <v>503</v>
      </c>
      <c r="O203" s="11">
        <v>267</v>
      </c>
      <c r="Q203" s="20">
        <f>+COUNTIF($I$1:I203,I203)</f>
        <v>1</v>
      </c>
      <c r="R203" s="20">
        <v>11</v>
      </c>
      <c r="S203" s="20">
        <v>16</v>
      </c>
      <c r="T203" s="20">
        <f t="shared" si="3"/>
        <v>27</v>
      </c>
      <c r="U203" s="20">
        <v>243</v>
      </c>
    </row>
    <row r="204" spans="1:21" x14ac:dyDescent="0.2">
      <c r="A204" s="11" t="s">
        <v>583</v>
      </c>
      <c r="B204" s="11" t="s">
        <v>634</v>
      </c>
      <c r="C204" s="11" t="s">
        <v>209</v>
      </c>
      <c r="D204" s="11" t="s">
        <v>209</v>
      </c>
      <c r="E204" s="11" t="s">
        <v>592</v>
      </c>
      <c r="F204" s="11">
        <v>4</v>
      </c>
      <c r="G204" s="11" t="s">
        <v>504</v>
      </c>
      <c r="H204" s="11" t="s">
        <v>931</v>
      </c>
      <c r="I204" s="11" t="s">
        <v>181</v>
      </c>
      <c r="J204" s="12">
        <v>9.9575421100000003</v>
      </c>
      <c r="K204" s="12">
        <v>-84.08078931</v>
      </c>
      <c r="L204" s="11" t="s">
        <v>61</v>
      </c>
      <c r="M204" s="13">
        <v>22363929</v>
      </c>
      <c r="N204" s="11" t="s">
        <v>505</v>
      </c>
      <c r="O204" s="11">
        <v>186</v>
      </c>
      <c r="Q204" s="20">
        <f>+COUNTIF($I$1:I204,I204)</f>
        <v>5</v>
      </c>
      <c r="R204" s="20">
        <v>0</v>
      </c>
      <c r="S204" s="20">
        <v>0</v>
      </c>
      <c r="T204" s="20">
        <f t="shared" si="3"/>
        <v>0</v>
      </c>
    </row>
    <row r="205" spans="1:21" x14ac:dyDescent="0.2">
      <c r="A205" s="11" t="s">
        <v>583</v>
      </c>
      <c r="B205" s="11" t="s">
        <v>516</v>
      </c>
      <c r="C205" s="11" t="s">
        <v>701</v>
      </c>
      <c r="D205" s="11" t="s">
        <v>579</v>
      </c>
      <c r="E205" s="11" t="s">
        <v>592</v>
      </c>
      <c r="F205" s="11">
        <v>5</v>
      </c>
      <c r="G205" s="11" t="s">
        <v>579</v>
      </c>
      <c r="H205" s="11" t="s">
        <v>931</v>
      </c>
      <c r="I205" s="11" t="s">
        <v>580</v>
      </c>
      <c r="J205" s="12">
        <v>10.001615989999999</v>
      </c>
      <c r="K205" s="12">
        <v>-84.012367620000006</v>
      </c>
      <c r="L205" s="11" t="s">
        <v>16</v>
      </c>
      <c r="M205" s="13">
        <v>25290121</v>
      </c>
      <c r="N205" s="11" t="s">
        <v>710</v>
      </c>
      <c r="O205" s="11">
        <v>249</v>
      </c>
      <c r="Q205" s="20">
        <f>+COUNTIF($I$1:I205,I205)</f>
        <v>1</v>
      </c>
      <c r="R205" s="20">
        <v>28</v>
      </c>
      <c r="S205" s="20">
        <v>0</v>
      </c>
      <c r="T205" s="20">
        <f t="shared" si="3"/>
        <v>28</v>
      </c>
      <c r="U205" s="20">
        <v>349</v>
      </c>
    </row>
    <row r="206" spans="1:21" x14ac:dyDescent="0.2">
      <c r="A206" s="11" t="s">
        <v>583</v>
      </c>
      <c r="B206" s="11" t="s">
        <v>516</v>
      </c>
      <c r="C206" s="11" t="s">
        <v>201</v>
      </c>
      <c r="D206" s="11" t="s">
        <v>546</v>
      </c>
      <c r="E206" s="11" t="s">
        <v>592</v>
      </c>
      <c r="F206" s="11">
        <v>5</v>
      </c>
      <c r="G206" s="11" t="s">
        <v>546</v>
      </c>
      <c r="H206" s="11" t="s">
        <v>931</v>
      </c>
      <c r="I206" s="11" t="s">
        <v>547</v>
      </c>
      <c r="J206" s="12">
        <v>9.9715174500000003</v>
      </c>
      <c r="K206" s="12">
        <v>-84.043991149999997</v>
      </c>
      <c r="L206" s="11" t="s">
        <v>16</v>
      </c>
      <c r="M206" s="13">
        <v>22355093</v>
      </c>
      <c r="N206" s="11" t="s">
        <v>745</v>
      </c>
      <c r="O206" s="11">
        <v>307</v>
      </c>
      <c r="Q206" s="20">
        <f>+COUNTIF($I$1:I206,I206)</f>
        <v>1</v>
      </c>
      <c r="R206" s="20">
        <v>36</v>
      </c>
      <c r="S206" s="20">
        <v>0</v>
      </c>
      <c r="T206" s="20">
        <f t="shared" si="3"/>
        <v>36</v>
      </c>
      <c r="U206" s="20">
        <v>449</v>
      </c>
    </row>
    <row r="207" spans="1:21" x14ac:dyDescent="0.2">
      <c r="A207" s="11" t="s">
        <v>583</v>
      </c>
      <c r="B207" s="11" t="s">
        <v>516</v>
      </c>
      <c r="C207" s="11" t="s">
        <v>201</v>
      </c>
      <c r="D207" s="11" t="s">
        <v>201</v>
      </c>
      <c r="E207" s="11" t="s">
        <v>592</v>
      </c>
      <c r="F207" s="11">
        <v>5</v>
      </c>
      <c r="G207" s="11" t="s">
        <v>520</v>
      </c>
      <c r="H207" s="11" t="s">
        <v>931</v>
      </c>
      <c r="I207" s="11" t="s">
        <v>521</v>
      </c>
      <c r="J207" s="12">
        <v>9.9609598899999998</v>
      </c>
      <c r="K207" s="12">
        <v>-84.04930315</v>
      </c>
      <c r="L207" s="11" t="s">
        <v>16</v>
      </c>
      <c r="M207" s="13">
        <v>22356606</v>
      </c>
      <c r="N207" s="11" t="s">
        <v>704</v>
      </c>
      <c r="O207" s="11">
        <v>937</v>
      </c>
      <c r="Q207" s="20">
        <f>+COUNTIF($I$1:I207,I207)</f>
        <v>1</v>
      </c>
      <c r="R207" s="20">
        <v>61</v>
      </c>
      <c r="S207" s="20">
        <v>0</v>
      </c>
      <c r="T207" s="20">
        <f t="shared" si="3"/>
        <v>61</v>
      </c>
      <c r="U207" s="20">
        <v>941</v>
      </c>
    </row>
    <row r="208" spans="1:21" x14ac:dyDescent="0.2">
      <c r="A208" s="11" t="s">
        <v>583</v>
      </c>
      <c r="B208" s="11" t="s">
        <v>516</v>
      </c>
      <c r="C208" s="11" t="s">
        <v>201</v>
      </c>
      <c r="D208" s="11" t="s">
        <v>201</v>
      </c>
      <c r="E208" s="11" t="s">
        <v>592</v>
      </c>
      <c r="F208" s="11">
        <v>5</v>
      </c>
      <c r="G208" s="11" t="s">
        <v>808</v>
      </c>
      <c r="H208" s="11" t="s">
        <v>931</v>
      </c>
      <c r="I208" s="11" t="s">
        <v>517</v>
      </c>
      <c r="J208" s="12">
        <v>9.9605349699999994</v>
      </c>
      <c r="K208" s="12">
        <v>-84.049040629999993</v>
      </c>
      <c r="L208" s="11" t="s">
        <v>56</v>
      </c>
      <c r="M208" s="13">
        <v>22973464</v>
      </c>
      <c r="N208" s="11" t="s">
        <v>741</v>
      </c>
      <c r="O208" s="11">
        <v>285</v>
      </c>
      <c r="Q208" s="20">
        <f>+COUNTIF($I$1:I208,I208)</f>
        <v>1</v>
      </c>
      <c r="R208" s="20">
        <v>13</v>
      </c>
      <c r="S208" s="20">
        <v>0</v>
      </c>
      <c r="T208" s="20">
        <f t="shared" si="3"/>
        <v>13</v>
      </c>
      <c r="U208" s="20">
        <v>285</v>
      </c>
    </row>
    <row r="209" spans="1:22" x14ac:dyDescent="0.2">
      <c r="A209" s="11" t="s">
        <v>583</v>
      </c>
      <c r="B209" s="11" t="s">
        <v>516</v>
      </c>
      <c r="C209" s="11" t="s">
        <v>201</v>
      </c>
      <c r="D209" s="11" t="s">
        <v>537</v>
      </c>
      <c r="E209" s="11" t="s">
        <v>592</v>
      </c>
      <c r="F209" s="11">
        <v>5</v>
      </c>
      <c r="G209" s="11" t="s">
        <v>537</v>
      </c>
      <c r="H209" s="11" t="s">
        <v>931</v>
      </c>
      <c r="I209" s="11" t="s">
        <v>538</v>
      </c>
      <c r="J209" s="12">
        <v>9.9661633199999997</v>
      </c>
      <c r="K209" s="12">
        <v>-84.037172740000003</v>
      </c>
      <c r="L209" s="11" t="s">
        <v>16</v>
      </c>
      <c r="M209" s="13">
        <v>22852583</v>
      </c>
      <c r="N209" s="11" t="s">
        <v>539</v>
      </c>
      <c r="O209" s="11">
        <v>401</v>
      </c>
      <c r="Q209" s="20">
        <f>+COUNTIF($I$1:I209,I209)</f>
        <v>1</v>
      </c>
      <c r="R209" s="20">
        <v>43</v>
      </c>
      <c r="S209" s="20">
        <v>0</v>
      </c>
      <c r="T209" s="20">
        <f t="shared" si="3"/>
        <v>43</v>
      </c>
      <c r="U209" s="20">
        <v>541</v>
      </c>
    </row>
    <row r="210" spans="1:22" x14ac:dyDescent="0.2">
      <c r="A210" s="11" t="s">
        <v>583</v>
      </c>
      <c r="B210" s="11" t="s">
        <v>516</v>
      </c>
      <c r="C210" s="11" t="s">
        <v>701</v>
      </c>
      <c r="D210" s="11" t="s">
        <v>701</v>
      </c>
      <c r="E210" s="11" t="s">
        <v>592</v>
      </c>
      <c r="F210" s="11">
        <v>5</v>
      </c>
      <c r="G210" s="11" t="s">
        <v>701</v>
      </c>
      <c r="H210" s="11" t="s">
        <v>931</v>
      </c>
      <c r="I210" s="11" t="s">
        <v>581</v>
      </c>
      <c r="J210" s="12">
        <v>10.00583572</v>
      </c>
      <c r="K210" s="12">
        <v>-84.016672560000004</v>
      </c>
      <c r="L210" s="11" t="s">
        <v>16</v>
      </c>
      <c r="M210" s="13">
        <v>22923618</v>
      </c>
      <c r="N210" s="11" t="s">
        <v>582</v>
      </c>
      <c r="O210" s="11">
        <v>177</v>
      </c>
      <c r="Q210" s="20">
        <f>+COUNTIF($I$1:I210,I210)</f>
        <v>1</v>
      </c>
      <c r="R210" s="20">
        <v>19</v>
      </c>
      <c r="S210" s="20">
        <v>0</v>
      </c>
      <c r="T210" s="20">
        <f t="shared" si="3"/>
        <v>19</v>
      </c>
      <c r="U210" s="20">
        <v>239</v>
      </c>
    </row>
    <row r="211" spans="1:22" x14ac:dyDescent="0.2">
      <c r="A211" s="11" t="s">
        <v>583</v>
      </c>
      <c r="B211" s="11" t="s">
        <v>516</v>
      </c>
      <c r="C211" s="11" t="s">
        <v>201</v>
      </c>
      <c r="D211" s="11" t="s">
        <v>201</v>
      </c>
      <c r="E211" s="11" t="s">
        <v>592</v>
      </c>
      <c r="F211" s="11">
        <v>5</v>
      </c>
      <c r="G211" s="11" t="s">
        <v>542</v>
      </c>
      <c r="H211" s="11" t="s">
        <v>931</v>
      </c>
      <c r="I211" s="11" t="s">
        <v>543</v>
      </c>
      <c r="J211" s="12">
        <v>9.9663433300000008</v>
      </c>
      <c r="K211" s="12">
        <v>-84.046444309999998</v>
      </c>
      <c r="L211" s="11" t="s">
        <v>28</v>
      </c>
      <c r="M211" s="13">
        <v>22359282</v>
      </c>
      <c r="N211" s="11" t="s">
        <v>811</v>
      </c>
      <c r="O211" s="11">
        <v>1320</v>
      </c>
      <c r="Q211" s="20">
        <f>+COUNTIF($I$1:I211,I211)</f>
        <v>1</v>
      </c>
      <c r="R211" s="20">
        <v>22</v>
      </c>
      <c r="S211" s="20">
        <v>87</v>
      </c>
      <c r="T211" s="20">
        <f t="shared" si="3"/>
        <v>109</v>
      </c>
      <c r="U211" s="20">
        <v>1436</v>
      </c>
    </row>
    <row r="212" spans="1:22" x14ac:dyDescent="0.2">
      <c r="A212" s="11" t="s">
        <v>583</v>
      </c>
      <c r="B212" s="11" t="s">
        <v>516</v>
      </c>
      <c r="C212" s="11" t="s">
        <v>201</v>
      </c>
      <c r="D212" s="11" t="s">
        <v>201</v>
      </c>
      <c r="E212" s="11" t="s">
        <v>592</v>
      </c>
      <c r="F212" s="11">
        <v>5</v>
      </c>
      <c r="G212" s="11" t="s">
        <v>534</v>
      </c>
      <c r="H212" s="11" t="s">
        <v>931</v>
      </c>
      <c r="I212" s="11" t="s">
        <v>535</v>
      </c>
      <c r="J212" s="12">
        <v>9.9642916499999998</v>
      </c>
      <c r="K212" s="12">
        <v>-84.054199839999995</v>
      </c>
      <c r="L212" s="11" t="s">
        <v>28</v>
      </c>
      <c r="M212" s="13">
        <v>22356785</v>
      </c>
      <c r="N212" s="11" t="s">
        <v>536</v>
      </c>
      <c r="O212" s="11">
        <v>432</v>
      </c>
      <c r="Q212" s="20">
        <f>+COUNTIF($I$1:I212,I212)</f>
        <v>1</v>
      </c>
      <c r="R212" s="20">
        <v>11</v>
      </c>
      <c r="S212" s="20">
        <v>34</v>
      </c>
      <c r="T212" s="20">
        <f t="shared" si="3"/>
        <v>45</v>
      </c>
      <c r="U212" s="20">
        <v>455</v>
      </c>
    </row>
    <row r="213" spans="1:22" x14ac:dyDescent="0.2">
      <c r="A213" s="11" t="s">
        <v>583</v>
      </c>
      <c r="B213" s="11" t="s">
        <v>634</v>
      </c>
      <c r="C213" s="11" t="s">
        <v>492</v>
      </c>
      <c r="D213" s="11" t="s">
        <v>506</v>
      </c>
      <c r="E213" s="11" t="s">
        <v>592</v>
      </c>
      <c r="F213" s="11">
        <v>5</v>
      </c>
      <c r="G213" s="11" t="s">
        <v>742</v>
      </c>
      <c r="H213" s="11" t="s">
        <v>931</v>
      </c>
      <c r="I213" s="11" t="s">
        <v>525</v>
      </c>
      <c r="J213" s="12">
        <v>9.9618192499999996</v>
      </c>
      <c r="K213" s="12">
        <v>-84.091521810000003</v>
      </c>
      <c r="L213" s="11" t="s">
        <v>28</v>
      </c>
      <c r="M213" s="13">
        <v>22975986</v>
      </c>
      <c r="N213" s="11" t="s">
        <v>526</v>
      </c>
      <c r="O213" s="11">
        <v>192</v>
      </c>
      <c r="Q213" s="20">
        <f>+COUNTIF($I$1:I213,I213)</f>
        <v>1</v>
      </c>
      <c r="R213" s="20">
        <v>8</v>
      </c>
      <c r="S213" s="20">
        <v>28</v>
      </c>
      <c r="T213" s="20">
        <f t="shared" si="3"/>
        <v>36</v>
      </c>
      <c r="U213" s="20">
        <v>295</v>
      </c>
    </row>
    <row r="214" spans="1:22" x14ac:dyDescent="0.2">
      <c r="A214" s="11" t="s">
        <v>583</v>
      </c>
      <c r="B214" s="11" t="s">
        <v>516</v>
      </c>
      <c r="C214" s="11" t="s">
        <v>701</v>
      </c>
      <c r="D214" s="11" t="s">
        <v>701</v>
      </c>
      <c r="E214" s="11" t="s">
        <v>592</v>
      </c>
      <c r="F214" s="11">
        <v>5</v>
      </c>
      <c r="G214" s="11" t="s">
        <v>564</v>
      </c>
      <c r="H214" s="11" t="s">
        <v>931</v>
      </c>
      <c r="I214" s="11" t="s">
        <v>565</v>
      </c>
      <c r="J214" s="12">
        <v>9.9926347199999999</v>
      </c>
      <c r="K214" s="12">
        <v>-84.024029630000001</v>
      </c>
      <c r="L214" s="11" t="s">
        <v>28</v>
      </c>
      <c r="M214" s="13">
        <v>22947119</v>
      </c>
      <c r="N214" s="11" t="s">
        <v>566</v>
      </c>
      <c r="O214" s="11">
        <v>806</v>
      </c>
      <c r="Q214" s="20">
        <f>+COUNTIF($I$1:I214,I214)</f>
        <v>1</v>
      </c>
      <c r="R214" s="20">
        <v>18</v>
      </c>
      <c r="S214" s="20">
        <v>73</v>
      </c>
      <c r="T214" s="20">
        <f t="shared" si="3"/>
        <v>91</v>
      </c>
      <c r="U214" s="20">
        <v>900</v>
      </c>
    </row>
    <row r="215" spans="1:22" x14ac:dyDescent="0.2">
      <c r="A215" s="11" t="s">
        <v>583</v>
      </c>
      <c r="B215" s="11" t="s">
        <v>516</v>
      </c>
      <c r="C215" s="11" t="s">
        <v>701</v>
      </c>
      <c r="D215" s="11" t="s">
        <v>701</v>
      </c>
      <c r="E215" s="11" t="s">
        <v>592</v>
      </c>
      <c r="F215" s="11">
        <v>5</v>
      </c>
      <c r="G215" s="11" t="s">
        <v>747</v>
      </c>
      <c r="H215" s="11" t="s">
        <v>931</v>
      </c>
      <c r="I215" s="11" t="s">
        <v>565</v>
      </c>
      <c r="J215" s="12">
        <v>9.9926347199999999</v>
      </c>
      <c r="K215" s="12">
        <v>-84.024029630000001</v>
      </c>
      <c r="L215" s="11" t="s">
        <v>28</v>
      </c>
      <c r="M215" s="13">
        <v>22947119</v>
      </c>
      <c r="N215" s="11" t="s">
        <v>566</v>
      </c>
      <c r="O215" s="11">
        <v>806</v>
      </c>
      <c r="Q215" s="20">
        <f>+COUNTIF($I$1:I215,I215)</f>
        <v>2</v>
      </c>
      <c r="R215" s="20">
        <v>0</v>
      </c>
      <c r="S215" s="20">
        <v>0</v>
      </c>
      <c r="T215" s="20">
        <f t="shared" si="3"/>
        <v>0</v>
      </c>
      <c r="U215" s="20">
        <v>900</v>
      </c>
    </row>
    <row r="216" spans="1:22" x14ac:dyDescent="0.2">
      <c r="A216" s="11" t="s">
        <v>583</v>
      </c>
      <c r="B216" s="11" t="s">
        <v>516</v>
      </c>
      <c r="C216" s="11" t="s">
        <v>201</v>
      </c>
      <c r="D216" s="11" t="s">
        <v>201</v>
      </c>
      <c r="E216" s="11" t="s">
        <v>592</v>
      </c>
      <c r="F216" s="11">
        <v>5</v>
      </c>
      <c r="G216" s="11" t="s">
        <v>544</v>
      </c>
      <c r="H216" s="11" t="s">
        <v>931</v>
      </c>
      <c r="I216" s="11" t="s">
        <v>545</v>
      </c>
      <c r="J216" s="12">
        <v>9.9663433300000008</v>
      </c>
      <c r="K216" s="12">
        <v>-84.046444309999998</v>
      </c>
      <c r="L216" s="11" t="s">
        <v>90</v>
      </c>
      <c r="M216" s="13">
        <v>84712639</v>
      </c>
      <c r="N216" s="11" t="s">
        <v>744</v>
      </c>
      <c r="O216" s="11">
        <v>269</v>
      </c>
      <c r="Q216" s="20">
        <f>+COUNTIF($I$1:I216,I216)</f>
        <v>1</v>
      </c>
      <c r="R216" s="20">
        <v>4</v>
      </c>
      <c r="S216" s="20">
        <v>13</v>
      </c>
      <c r="T216" s="20">
        <f t="shared" si="3"/>
        <v>17</v>
      </c>
      <c r="U216" s="20">
        <v>371</v>
      </c>
      <c r="V216" s="20" t="s">
        <v>905</v>
      </c>
    </row>
    <row r="217" spans="1:22" x14ac:dyDescent="0.2">
      <c r="A217" s="11" t="s">
        <v>583</v>
      </c>
      <c r="B217" s="11" t="s">
        <v>636</v>
      </c>
      <c r="C217" s="11" t="s">
        <v>106</v>
      </c>
      <c r="D217" s="11" t="s">
        <v>548</v>
      </c>
      <c r="E217" s="11" t="s">
        <v>592</v>
      </c>
      <c r="F217" s="11">
        <v>6</v>
      </c>
      <c r="G217" s="11" t="s">
        <v>549</v>
      </c>
      <c r="H217" s="11" t="s">
        <v>931</v>
      </c>
      <c r="I217" s="11" t="s">
        <v>550</v>
      </c>
      <c r="J217" s="12">
        <v>9.9748948300000002</v>
      </c>
      <c r="K217" s="12">
        <v>-83.965086380000002</v>
      </c>
      <c r="L217" s="11" t="s">
        <v>16</v>
      </c>
      <c r="M217" s="13">
        <v>22922626</v>
      </c>
      <c r="N217" s="11" t="s">
        <v>551</v>
      </c>
      <c r="O217" s="11">
        <v>43</v>
      </c>
      <c r="Q217" s="20">
        <f>+COUNTIF($I$1:I217,I217)</f>
        <v>1</v>
      </c>
      <c r="R217" s="20">
        <v>11</v>
      </c>
      <c r="S217" s="20">
        <v>0</v>
      </c>
      <c r="T217" s="20">
        <f t="shared" si="3"/>
        <v>11</v>
      </c>
      <c r="U217" s="20">
        <v>65</v>
      </c>
    </row>
    <row r="218" spans="1:22" x14ac:dyDescent="0.2">
      <c r="A218" s="11" t="s">
        <v>583</v>
      </c>
      <c r="B218" s="11" t="s">
        <v>636</v>
      </c>
      <c r="C218" s="11" t="s">
        <v>106</v>
      </c>
      <c r="D218" s="11" t="s">
        <v>554</v>
      </c>
      <c r="E218" s="11" t="s">
        <v>592</v>
      </c>
      <c r="F218" s="11">
        <v>6</v>
      </c>
      <c r="G218" s="11" t="s">
        <v>557</v>
      </c>
      <c r="H218" s="11" t="s">
        <v>931</v>
      </c>
      <c r="I218" s="11" t="s">
        <v>558</v>
      </c>
      <c r="J218" s="12">
        <v>9.9870766500000006</v>
      </c>
      <c r="K218" s="12">
        <v>-83.960984589999995</v>
      </c>
      <c r="L218" s="11" t="s">
        <v>16</v>
      </c>
      <c r="M218" s="13">
        <v>22922361</v>
      </c>
      <c r="N218" s="11" t="s">
        <v>559</v>
      </c>
      <c r="O218" s="11">
        <v>79</v>
      </c>
      <c r="Q218" s="20">
        <f>+COUNTIF($I$1:I218,I218)</f>
        <v>1</v>
      </c>
      <c r="R218" s="20">
        <v>13</v>
      </c>
      <c r="S218" s="20">
        <v>0</v>
      </c>
      <c r="T218" s="20">
        <f t="shared" si="3"/>
        <v>13</v>
      </c>
      <c r="U218" s="20">
        <v>126</v>
      </c>
    </row>
    <row r="219" spans="1:22" x14ac:dyDescent="0.2">
      <c r="A219" s="11" t="s">
        <v>583</v>
      </c>
      <c r="B219" s="11" t="s">
        <v>636</v>
      </c>
      <c r="C219" s="11" t="s">
        <v>106</v>
      </c>
      <c r="D219" s="11" t="s">
        <v>106</v>
      </c>
      <c r="E219" s="11" t="s">
        <v>592</v>
      </c>
      <c r="F219" s="11">
        <v>6</v>
      </c>
      <c r="G219" s="11" t="s">
        <v>106</v>
      </c>
      <c r="H219" s="11" t="s">
        <v>931</v>
      </c>
      <c r="I219" s="11" t="s">
        <v>552</v>
      </c>
      <c r="J219" s="12">
        <v>9.9805419999999998</v>
      </c>
      <c r="K219" s="12">
        <v>-83.990952399999998</v>
      </c>
      <c r="L219" s="11" t="s">
        <v>16</v>
      </c>
      <c r="M219" s="13">
        <v>22294089</v>
      </c>
      <c r="N219" s="11" t="s">
        <v>553</v>
      </c>
      <c r="O219" s="11">
        <v>471</v>
      </c>
      <c r="Q219" s="20">
        <f>+COUNTIF($I$1:I219,I219)</f>
        <v>1</v>
      </c>
      <c r="R219" s="20">
        <v>37</v>
      </c>
      <c r="S219" s="20">
        <v>0</v>
      </c>
      <c r="T219" s="20">
        <f t="shared" si="3"/>
        <v>37</v>
      </c>
      <c r="U219" s="20">
        <v>647</v>
      </c>
    </row>
    <row r="220" spans="1:22" x14ac:dyDescent="0.2">
      <c r="A220" s="11" t="s">
        <v>583</v>
      </c>
      <c r="B220" s="11" t="s">
        <v>636</v>
      </c>
      <c r="C220" s="11" t="s">
        <v>106</v>
      </c>
      <c r="D220" s="11" t="s">
        <v>554</v>
      </c>
      <c r="E220" s="11" t="s">
        <v>592</v>
      </c>
      <c r="F220" s="11">
        <v>6</v>
      </c>
      <c r="G220" s="11" t="s">
        <v>746</v>
      </c>
      <c r="H220" s="11" t="s">
        <v>931</v>
      </c>
      <c r="I220" s="11" t="s">
        <v>555</v>
      </c>
      <c r="J220" s="12">
        <v>9.9860034399999993</v>
      </c>
      <c r="K220" s="12">
        <v>-83.95959277</v>
      </c>
      <c r="L220" s="11" t="s">
        <v>28</v>
      </c>
      <c r="M220" s="13">
        <v>25290494</v>
      </c>
      <c r="N220" s="11" t="s">
        <v>556</v>
      </c>
      <c r="O220" s="11">
        <v>144</v>
      </c>
      <c r="Q220" s="20">
        <f>+COUNTIF($I$1:I220,I220)</f>
        <v>1</v>
      </c>
      <c r="R220" s="20">
        <v>3</v>
      </c>
      <c r="S220" s="20">
        <v>16</v>
      </c>
      <c r="T220" s="20">
        <f t="shared" si="3"/>
        <v>19</v>
      </c>
      <c r="U220" s="20">
        <v>136</v>
      </c>
    </row>
    <row r="221" spans="1:22" x14ac:dyDescent="0.2">
      <c r="A221" s="11" t="s">
        <v>583</v>
      </c>
      <c r="B221" s="11" t="s">
        <v>636</v>
      </c>
      <c r="C221" s="11" t="s">
        <v>560</v>
      </c>
      <c r="D221" s="11" t="s">
        <v>560</v>
      </c>
      <c r="E221" s="11" t="s">
        <v>592</v>
      </c>
      <c r="F221" s="11">
        <v>6</v>
      </c>
      <c r="G221" s="11" t="s">
        <v>561</v>
      </c>
      <c r="H221" s="11" t="s">
        <v>931</v>
      </c>
      <c r="I221" s="11" t="s">
        <v>562</v>
      </c>
      <c r="J221" s="12">
        <v>9.9881738799999997</v>
      </c>
      <c r="K221" s="12">
        <v>-83.95570506</v>
      </c>
      <c r="L221" s="11" t="s">
        <v>28</v>
      </c>
      <c r="M221" s="13">
        <v>22943651</v>
      </c>
      <c r="N221" s="11" t="s">
        <v>563</v>
      </c>
      <c r="O221" s="11">
        <v>321</v>
      </c>
      <c r="Q221" s="20">
        <f>+COUNTIF($I$1:I221,I221)</f>
        <v>1</v>
      </c>
      <c r="R221" s="20">
        <v>10</v>
      </c>
      <c r="S221" s="20">
        <v>33</v>
      </c>
      <c r="T221" s="20">
        <f t="shared" si="3"/>
        <v>43</v>
      </c>
      <c r="U221" s="20">
        <v>395</v>
      </c>
    </row>
    <row r="222" spans="1:22" x14ac:dyDescent="0.2">
      <c r="A222" s="11" t="s">
        <v>583</v>
      </c>
      <c r="B222" s="11" t="s">
        <v>583</v>
      </c>
      <c r="C222" s="11" t="s">
        <v>404</v>
      </c>
      <c r="D222" s="11" t="s">
        <v>442</v>
      </c>
      <c r="E222" s="11" t="s">
        <v>587</v>
      </c>
      <c r="F222" s="11">
        <v>1</v>
      </c>
      <c r="G222" s="11" t="s">
        <v>443</v>
      </c>
      <c r="H222" s="11" t="s">
        <v>931</v>
      </c>
      <c r="I222" s="11" t="s">
        <v>444</v>
      </c>
      <c r="J222" s="12">
        <v>9.9423928299999993</v>
      </c>
      <c r="K222" s="12">
        <v>-84.093076080000003</v>
      </c>
      <c r="L222" s="11" t="s">
        <v>16</v>
      </c>
      <c r="M222" s="13">
        <v>22220084</v>
      </c>
      <c r="N222" s="11" t="s">
        <v>445</v>
      </c>
      <c r="O222" s="11">
        <v>222</v>
      </c>
      <c r="Q222" s="20">
        <f>+COUNTIF($I$1:I222,I222)</f>
        <v>1</v>
      </c>
      <c r="R222" s="20">
        <v>28</v>
      </c>
      <c r="S222" s="20">
        <v>0</v>
      </c>
      <c r="T222" s="20">
        <f t="shared" si="3"/>
        <v>28</v>
      </c>
      <c r="U222" s="20">
        <v>319</v>
      </c>
    </row>
    <row r="223" spans="1:22" x14ac:dyDescent="0.2">
      <c r="A223" s="11" t="s">
        <v>583</v>
      </c>
      <c r="B223" s="11" t="s">
        <v>583</v>
      </c>
      <c r="C223" s="11" t="s">
        <v>404</v>
      </c>
      <c r="D223" s="11" t="s">
        <v>410</v>
      </c>
      <c r="E223" s="11" t="s">
        <v>587</v>
      </c>
      <c r="F223" s="11">
        <v>1</v>
      </c>
      <c r="G223" s="11" t="s">
        <v>604</v>
      </c>
      <c r="H223" s="11" t="s">
        <v>931</v>
      </c>
      <c r="I223" s="11" t="s">
        <v>411</v>
      </c>
      <c r="J223" s="12">
        <v>9.9379215599999995</v>
      </c>
      <c r="K223" s="12">
        <v>-84.094279799999995</v>
      </c>
      <c r="L223" s="11" t="s">
        <v>16</v>
      </c>
      <c r="M223" s="13">
        <v>22220017</v>
      </c>
      <c r="N223" s="11" t="s">
        <v>412</v>
      </c>
      <c r="O223" s="11">
        <v>353</v>
      </c>
      <c r="Q223" s="20">
        <f>+COUNTIF($I$1:I223,I223)</f>
        <v>1</v>
      </c>
      <c r="R223" s="20">
        <v>26</v>
      </c>
      <c r="S223" s="20">
        <v>0</v>
      </c>
      <c r="T223" s="20">
        <f t="shared" si="3"/>
        <v>26</v>
      </c>
      <c r="U223" s="20">
        <v>375</v>
      </c>
    </row>
    <row r="224" spans="1:22" x14ac:dyDescent="0.2">
      <c r="A224" s="11" t="s">
        <v>583</v>
      </c>
      <c r="B224" s="11" t="s">
        <v>583</v>
      </c>
      <c r="C224" s="11" t="s">
        <v>404</v>
      </c>
      <c r="D224" s="11" t="s">
        <v>405</v>
      </c>
      <c r="E224" s="11" t="s">
        <v>587</v>
      </c>
      <c r="F224" s="11">
        <v>1</v>
      </c>
      <c r="G224" s="11" t="s">
        <v>406</v>
      </c>
      <c r="H224" s="11" t="s">
        <v>931</v>
      </c>
      <c r="I224" s="11" t="s">
        <v>407</v>
      </c>
      <c r="J224" s="12">
        <v>9.93617244</v>
      </c>
      <c r="K224" s="12">
        <v>-84.088695000000001</v>
      </c>
      <c r="L224" s="11" t="s">
        <v>16</v>
      </c>
      <c r="M224" s="13">
        <v>22583168</v>
      </c>
      <c r="N224" s="11" t="s">
        <v>408</v>
      </c>
      <c r="O224" s="11">
        <v>882</v>
      </c>
      <c r="Q224" s="20">
        <f>+COUNTIF($I$1:I224,I224)</f>
        <v>1</v>
      </c>
      <c r="R224" s="20">
        <v>60</v>
      </c>
      <c r="S224" s="20">
        <v>0</v>
      </c>
      <c r="T224" s="20">
        <f t="shared" si="3"/>
        <v>60</v>
      </c>
      <c r="U224" s="20">
        <v>937</v>
      </c>
    </row>
    <row r="225" spans="1:22" x14ac:dyDescent="0.2">
      <c r="A225" s="11" t="s">
        <v>583</v>
      </c>
      <c r="B225" s="11" t="s">
        <v>583</v>
      </c>
      <c r="C225" s="11" t="s">
        <v>354</v>
      </c>
      <c r="D225" s="11" t="s">
        <v>355</v>
      </c>
      <c r="E225" s="11" t="s">
        <v>587</v>
      </c>
      <c r="F225" s="11">
        <v>1</v>
      </c>
      <c r="G225" s="11" t="s">
        <v>386</v>
      </c>
      <c r="H225" s="11" t="s">
        <v>931</v>
      </c>
      <c r="I225" s="11" t="s">
        <v>387</v>
      </c>
      <c r="J225" s="12">
        <v>9.9329687599999996</v>
      </c>
      <c r="K225" s="12">
        <v>-84.109773869999998</v>
      </c>
      <c r="L225" s="11" t="s">
        <v>16</v>
      </c>
      <c r="M225" s="13">
        <v>22323857</v>
      </c>
      <c r="N225" s="11" t="s">
        <v>388</v>
      </c>
      <c r="O225" s="11">
        <v>330</v>
      </c>
      <c r="Q225" s="20">
        <f>+COUNTIF($I$1:I225,I225)</f>
        <v>1</v>
      </c>
      <c r="R225" s="20">
        <v>25</v>
      </c>
      <c r="S225" s="20">
        <v>0</v>
      </c>
      <c r="T225" s="20">
        <f t="shared" si="3"/>
        <v>25</v>
      </c>
      <c r="U225" s="20">
        <v>372</v>
      </c>
    </row>
    <row r="226" spans="1:22" x14ac:dyDescent="0.2">
      <c r="A226" s="11" t="s">
        <v>583</v>
      </c>
      <c r="B226" s="11" t="s">
        <v>583</v>
      </c>
      <c r="C226" s="11" t="s">
        <v>404</v>
      </c>
      <c r="D226" s="11" t="s">
        <v>603</v>
      </c>
      <c r="E226" s="11" t="s">
        <v>587</v>
      </c>
      <c r="F226" s="11">
        <v>1</v>
      </c>
      <c r="G226" s="11" t="s">
        <v>769</v>
      </c>
      <c r="H226" s="11" t="s">
        <v>931</v>
      </c>
      <c r="I226" s="11" t="s">
        <v>430</v>
      </c>
      <c r="J226" s="12">
        <v>9.9409134699999999</v>
      </c>
      <c r="K226" s="12">
        <v>-84.084579849999997</v>
      </c>
      <c r="L226" s="11" t="s">
        <v>16</v>
      </c>
      <c r="M226" s="13">
        <v>22335097</v>
      </c>
      <c r="N226" s="11" t="s">
        <v>431</v>
      </c>
      <c r="O226" s="11">
        <v>476</v>
      </c>
      <c r="Q226" s="20">
        <f>+COUNTIF($I$1:I226,I226)</f>
        <v>1</v>
      </c>
      <c r="R226" s="20">
        <v>39</v>
      </c>
      <c r="S226" s="20">
        <v>0</v>
      </c>
      <c r="T226" s="20">
        <f t="shared" si="3"/>
        <v>39</v>
      </c>
      <c r="U226" s="20">
        <v>581</v>
      </c>
    </row>
    <row r="227" spans="1:22" x14ac:dyDescent="0.2">
      <c r="A227" s="11" t="s">
        <v>583</v>
      </c>
      <c r="B227" s="11" t="s">
        <v>583</v>
      </c>
      <c r="C227" s="11" t="s">
        <v>404</v>
      </c>
      <c r="D227" s="11" t="s">
        <v>603</v>
      </c>
      <c r="E227" s="11" t="s">
        <v>587</v>
      </c>
      <c r="F227" s="11">
        <v>1</v>
      </c>
      <c r="G227" s="11" t="s">
        <v>800</v>
      </c>
      <c r="H227" s="11" t="s">
        <v>931</v>
      </c>
      <c r="I227" s="11" t="s">
        <v>409</v>
      </c>
      <c r="J227" s="12">
        <v>9.9363197099999994</v>
      </c>
      <c r="K227" s="12">
        <v>-84.089154800000003</v>
      </c>
      <c r="L227" s="11" t="s">
        <v>56</v>
      </c>
      <c r="M227" s="13">
        <v>22219224</v>
      </c>
      <c r="N227" s="11" t="s">
        <v>633</v>
      </c>
      <c r="O227" s="11">
        <v>278</v>
      </c>
      <c r="Q227" s="20">
        <f>+COUNTIF($I$1:I227,I227)</f>
        <v>1</v>
      </c>
      <c r="R227" s="20">
        <v>1</v>
      </c>
      <c r="S227" s="20">
        <v>0</v>
      </c>
      <c r="T227" s="20">
        <f t="shared" si="3"/>
        <v>1</v>
      </c>
      <c r="U227" s="20">
        <v>247</v>
      </c>
    </row>
    <row r="228" spans="1:22" x14ac:dyDescent="0.2">
      <c r="A228" s="11" t="s">
        <v>583</v>
      </c>
      <c r="B228" s="11" t="s">
        <v>583</v>
      </c>
      <c r="C228" s="11" t="s">
        <v>404</v>
      </c>
      <c r="D228" s="11" t="s">
        <v>603</v>
      </c>
      <c r="E228" s="11" t="s">
        <v>587</v>
      </c>
      <c r="F228" s="11">
        <v>1</v>
      </c>
      <c r="G228" s="11" t="s">
        <v>801</v>
      </c>
      <c r="H228" s="11" t="s">
        <v>931</v>
      </c>
      <c r="I228" s="11" t="s">
        <v>427</v>
      </c>
      <c r="J228" s="12">
        <v>9.9408654399999996</v>
      </c>
      <c r="K228" s="12">
        <v>-84.084965710000006</v>
      </c>
      <c r="L228" s="11" t="s">
        <v>56</v>
      </c>
      <c r="M228" s="13">
        <v>22220053</v>
      </c>
      <c r="N228" s="11" t="s">
        <v>768</v>
      </c>
      <c r="O228" s="11">
        <v>186</v>
      </c>
      <c r="Q228" s="20">
        <f>+COUNTIF($I$1:I228,I228)</f>
        <v>1</v>
      </c>
      <c r="R228" s="20">
        <v>2</v>
      </c>
      <c r="S228" s="20">
        <v>0</v>
      </c>
      <c r="T228" s="20">
        <f t="shared" si="3"/>
        <v>2</v>
      </c>
      <c r="U228" s="20">
        <v>220</v>
      </c>
    </row>
    <row r="229" spans="1:22" x14ac:dyDescent="0.2">
      <c r="A229" s="11" t="s">
        <v>583</v>
      </c>
      <c r="B229" s="11" t="s">
        <v>583</v>
      </c>
      <c r="C229" s="11" t="s">
        <v>404</v>
      </c>
      <c r="D229" s="11" t="s">
        <v>442</v>
      </c>
      <c r="E229" s="11" t="s">
        <v>587</v>
      </c>
      <c r="F229" s="11">
        <v>1</v>
      </c>
      <c r="G229" s="11" t="s">
        <v>607</v>
      </c>
      <c r="H229" s="11" t="s">
        <v>931</v>
      </c>
      <c r="I229" s="11" t="s">
        <v>458</v>
      </c>
      <c r="J229" s="12">
        <v>9.9431613599999995</v>
      </c>
      <c r="K229" s="12">
        <v>-84.091106499999995</v>
      </c>
      <c r="L229" s="11" t="s">
        <v>28</v>
      </c>
      <c r="M229" s="13">
        <v>22213849</v>
      </c>
      <c r="N229" s="11" t="s">
        <v>732</v>
      </c>
      <c r="O229" s="11">
        <v>900</v>
      </c>
      <c r="Q229" s="20">
        <f>+COUNTIF($I$1:I229,I229)</f>
        <v>1</v>
      </c>
      <c r="R229" s="20">
        <v>1</v>
      </c>
      <c r="S229" s="20">
        <v>53</v>
      </c>
      <c r="T229" s="20">
        <f t="shared" si="3"/>
        <v>54</v>
      </c>
      <c r="U229" s="20">
        <v>1167</v>
      </c>
    </row>
    <row r="230" spans="1:22" x14ac:dyDescent="0.2">
      <c r="A230" s="11" t="s">
        <v>583</v>
      </c>
      <c r="B230" s="11" t="s">
        <v>583</v>
      </c>
      <c r="C230" s="11" t="s">
        <v>354</v>
      </c>
      <c r="D230" s="11" t="s">
        <v>355</v>
      </c>
      <c r="E230" s="11" t="s">
        <v>587</v>
      </c>
      <c r="F230" s="11">
        <v>1</v>
      </c>
      <c r="G230" s="11" t="s">
        <v>719</v>
      </c>
      <c r="H230" s="11" t="s">
        <v>931</v>
      </c>
      <c r="I230" s="11" t="s">
        <v>356</v>
      </c>
      <c r="J230" s="12">
        <v>9.9290798700000007</v>
      </c>
      <c r="K230" s="12">
        <v>-84.105151730000003</v>
      </c>
      <c r="L230" s="11" t="s">
        <v>28</v>
      </c>
      <c r="M230" s="13">
        <v>22324780</v>
      </c>
      <c r="N230" s="11" t="s">
        <v>357</v>
      </c>
      <c r="O230" s="11">
        <v>518</v>
      </c>
      <c r="Q230" s="20">
        <f>+COUNTIF($I$1:I230,I230)</f>
        <v>1</v>
      </c>
      <c r="R230" s="20">
        <v>20</v>
      </c>
      <c r="S230" s="20">
        <v>48</v>
      </c>
      <c r="T230" s="20">
        <f t="shared" si="3"/>
        <v>68</v>
      </c>
      <c r="U230" s="20">
        <v>521</v>
      </c>
    </row>
    <row r="231" spans="1:22" x14ac:dyDescent="0.2">
      <c r="A231" s="24" t="s">
        <v>583</v>
      </c>
      <c r="B231" s="24" t="s">
        <v>583</v>
      </c>
      <c r="C231" s="24" t="s">
        <v>404</v>
      </c>
      <c r="D231" s="24" t="s">
        <v>404</v>
      </c>
      <c r="E231" s="24" t="s">
        <v>587</v>
      </c>
      <c r="F231" s="24">
        <v>1</v>
      </c>
      <c r="G231" s="24" t="s">
        <v>428</v>
      </c>
      <c r="H231" s="24" t="s">
        <v>930</v>
      </c>
      <c r="I231" s="24" t="s">
        <v>429</v>
      </c>
      <c r="J231" s="25">
        <v>9.94089679</v>
      </c>
      <c r="K231" s="25">
        <v>-84.096726459999999</v>
      </c>
      <c r="L231" s="24" t="s">
        <v>74</v>
      </c>
      <c r="M231" s="26">
        <v>22563253</v>
      </c>
      <c r="N231" s="24" t="s">
        <v>731</v>
      </c>
      <c r="O231" s="24">
        <v>232</v>
      </c>
      <c r="Q231" s="20">
        <f>+COUNTIF($I$1:I231,I231)</f>
        <v>1</v>
      </c>
      <c r="R231" s="20">
        <v>31</v>
      </c>
      <c r="S231" s="20">
        <v>38</v>
      </c>
      <c r="T231" s="20">
        <f t="shared" si="3"/>
        <v>69</v>
      </c>
      <c r="U231" s="20">
        <v>236</v>
      </c>
    </row>
    <row r="232" spans="1:22" x14ac:dyDescent="0.2">
      <c r="A232" s="11" t="s">
        <v>583</v>
      </c>
      <c r="B232" s="11" t="s">
        <v>583</v>
      </c>
      <c r="C232" s="11" t="s">
        <v>404</v>
      </c>
      <c r="D232" s="11" t="s">
        <v>442</v>
      </c>
      <c r="E232" s="11" t="s">
        <v>587</v>
      </c>
      <c r="F232" s="11">
        <v>1</v>
      </c>
      <c r="G232" s="11" t="s">
        <v>606</v>
      </c>
      <c r="H232" s="11" t="s">
        <v>931</v>
      </c>
      <c r="I232" s="11" t="s">
        <v>446</v>
      </c>
      <c r="J232" s="12">
        <v>9.9423928299999993</v>
      </c>
      <c r="K232" s="12">
        <v>-84.093076080000003</v>
      </c>
      <c r="L232" s="11" t="s">
        <v>166</v>
      </c>
      <c r="M232" s="13">
        <v>22336329</v>
      </c>
      <c r="N232" s="11" t="s">
        <v>447</v>
      </c>
      <c r="O232" s="11">
        <v>1594</v>
      </c>
      <c r="Q232" s="20">
        <f>+COUNTIF($I$1:I232,I232)</f>
        <v>1</v>
      </c>
      <c r="R232" s="20">
        <v>9</v>
      </c>
      <c r="S232" s="20">
        <v>25</v>
      </c>
      <c r="T232" s="20">
        <f t="shared" si="3"/>
        <v>34</v>
      </c>
      <c r="U232" s="20">
        <v>1440</v>
      </c>
      <c r="V232" s="20" t="s">
        <v>897</v>
      </c>
    </row>
    <row r="233" spans="1:22" x14ac:dyDescent="0.2">
      <c r="A233" s="11" t="s">
        <v>583</v>
      </c>
      <c r="B233" s="11" t="s">
        <v>583</v>
      </c>
      <c r="C233" s="11" t="s">
        <v>311</v>
      </c>
      <c r="D233" s="11" t="s">
        <v>391</v>
      </c>
      <c r="E233" s="11" t="s">
        <v>587</v>
      </c>
      <c r="F233" s="11">
        <v>1</v>
      </c>
      <c r="G233" s="11" t="s">
        <v>659</v>
      </c>
      <c r="H233" s="11" t="s">
        <v>931</v>
      </c>
      <c r="I233" s="11" t="s">
        <v>392</v>
      </c>
      <c r="J233" s="12">
        <v>9.9341350800000008</v>
      </c>
      <c r="K233" s="12">
        <v>-84.094204989999994</v>
      </c>
      <c r="L233" s="11" t="s">
        <v>90</v>
      </c>
      <c r="M233" s="13">
        <v>22566748</v>
      </c>
      <c r="N233" s="11" t="s">
        <v>393</v>
      </c>
      <c r="O233" s="11">
        <v>1291</v>
      </c>
      <c r="Q233" s="20">
        <f>+COUNTIF($I$1:I233,I233)</f>
        <v>1</v>
      </c>
      <c r="R233" s="20">
        <v>4</v>
      </c>
      <c r="S233" s="20">
        <v>19</v>
      </c>
      <c r="T233" s="20">
        <f t="shared" si="3"/>
        <v>23</v>
      </c>
      <c r="U233" s="20">
        <v>1861</v>
      </c>
      <c r="V233" s="20" t="s">
        <v>898</v>
      </c>
    </row>
    <row r="234" spans="1:22" x14ac:dyDescent="0.2">
      <c r="A234" s="11" t="s">
        <v>583</v>
      </c>
      <c r="B234" s="11" t="s">
        <v>583</v>
      </c>
      <c r="C234" s="11" t="s">
        <v>404</v>
      </c>
      <c r="D234" s="11" t="s">
        <v>603</v>
      </c>
      <c r="E234" s="11" t="s">
        <v>587</v>
      </c>
      <c r="F234" s="11">
        <v>1</v>
      </c>
      <c r="G234" s="11" t="s">
        <v>432</v>
      </c>
      <c r="H234" s="11" t="s">
        <v>931</v>
      </c>
      <c r="I234" s="11" t="s">
        <v>433</v>
      </c>
      <c r="J234" s="12">
        <v>9.9409134699999999</v>
      </c>
      <c r="K234" s="12">
        <v>-84.084579849999997</v>
      </c>
      <c r="L234" s="11" t="s">
        <v>434</v>
      </c>
      <c r="M234" s="13">
        <v>22299282</v>
      </c>
      <c r="N234" s="11" t="s">
        <v>435</v>
      </c>
      <c r="O234" s="11">
        <v>73</v>
      </c>
      <c r="Q234" s="20">
        <f>+COUNTIF($I$1:I234,I234)</f>
        <v>1</v>
      </c>
      <c r="R234" s="20">
        <v>11</v>
      </c>
      <c r="S234" s="20">
        <v>0</v>
      </c>
      <c r="T234" s="20">
        <f t="shared" si="3"/>
        <v>11</v>
      </c>
      <c r="U234" s="22">
        <v>61</v>
      </c>
    </row>
    <row r="235" spans="1:22" x14ac:dyDescent="0.2">
      <c r="A235" s="11" t="s">
        <v>583</v>
      </c>
      <c r="B235" s="11" t="s">
        <v>583</v>
      </c>
      <c r="C235" s="11" t="s">
        <v>404</v>
      </c>
      <c r="D235" s="11" t="s">
        <v>603</v>
      </c>
      <c r="E235" s="11" t="s">
        <v>587</v>
      </c>
      <c r="F235" s="11">
        <v>1</v>
      </c>
      <c r="G235" s="11" t="s">
        <v>436</v>
      </c>
      <c r="H235" s="11" t="s">
        <v>931</v>
      </c>
      <c r="I235" s="11" t="s">
        <v>433</v>
      </c>
      <c r="J235" s="12">
        <v>9.9409134699999999</v>
      </c>
      <c r="K235" s="12">
        <v>-84.084579849999997</v>
      </c>
      <c r="L235" s="11" t="s">
        <v>90</v>
      </c>
      <c r="M235" s="13">
        <v>22229282</v>
      </c>
      <c r="N235" s="11" t="s">
        <v>437</v>
      </c>
      <c r="O235" s="11">
        <v>504</v>
      </c>
      <c r="Q235" s="20">
        <f>+COUNTIF($I$1:I235,I235)</f>
        <v>2</v>
      </c>
      <c r="R235" s="20">
        <v>0</v>
      </c>
      <c r="S235" s="20">
        <v>17</v>
      </c>
      <c r="T235" s="20">
        <f t="shared" si="3"/>
        <v>17</v>
      </c>
      <c r="U235" s="20">
        <v>459</v>
      </c>
      <c r="V235" s="20" t="s">
        <v>900</v>
      </c>
    </row>
    <row r="236" spans="1:22" x14ac:dyDescent="0.2">
      <c r="A236" s="11" t="s">
        <v>583</v>
      </c>
      <c r="B236" s="11" t="s">
        <v>583</v>
      </c>
      <c r="C236" s="11" t="s">
        <v>404</v>
      </c>
      <c r="D236" s="11" t="s">
        <v>603</v>
      </c>
      <c r="E236" s="11" t="s">
        <v>587</v>
      </c>
      <c r="F236" s="11">
        <v>1</v>
      </c>
      <c r="G236" s="11" t="s">
        <v>608</v>
      </c>
      <c r="H236" s="11" t="s">
        <v>931</v>
      </c>
      <c r="I236" s="11" t="s">
        <v>181</v>
      </c>
      <c r="J236" s="12">
        <v>9.9431613599999995</v>
      </c>
      <c r="K236" s="12">
        <v>-84.091106499999995</v>
      </c>
      <c r="L236" s="11" t="s">
        <v>61</v>
      </c>
      <c r="M236" s="13">
        <v>22588534</v>
      </c>
      <c r="N236" s="11" t="s">
        <v>733</v>
      </c>
      <c r="O236" s="11">
        <v>180</v>
      </c>
      <c r="Q236" s="20">
        <f>+COUNTIF($I$1:I236,I236)</f>
        <v>6</v>
      </c>
      <c r="R236" s="20">
        <v>0</v>
      </c>
      <c r="S236" s="20">
        <v>0</v>
      </c>
      <c r="T236" s="20">
        <f t="shared" si="3"/>
        <v>0</v>
      </c>
    </row>
    <row r="237" spans="1:22" x14ac:dyDescent="0.2">
      <c r="A237" s="11" t="s">
        <v>583</v>
      </c>
      <c r="B237" s="11" t="s">
        <v>752</v>
      </c>
      <c r="C237" s="11" t="s">
        <v>82</v>
      </c>
      <c r="D237" s="11" t="s">
        <v>167</v>
      </c>
      <c r="E237" s="11" t="s">
        <v>587</v>
      </c>
      <c r="F237" s="11">
        <v>3</v>
      </c>
      <c r="G237" s="11" t="s">
        <v>167</v>
      </c>
      <c r="H237" s="11" t="s">
        <v>931</v>
      </c>
      <c r="I237" s="11" t="s">
        <v>168</v>
      </c>
      <c r="J237" s="12">
        <v>9.8967533999999997</v>
      </c>
      <c r="K237" s="12">
        <v>-84.141211839999997</v>
      </c>
      <c r="L237" s="11" t="s">
        <v>16</v>
      </c>
      <c r="M237" s="13">
        <v>22881378</v>
      </c>
      <c r="N237" s="11" t="s">
        <v>693</v>
      </c>
      <c r="O237" s="11">
        <v>230</v>
      </c>
      <c r="Q237" s="20">
        <f>+COUNTIF($I$1:I237,I237)</f>
        <v>1</v>
      </c>
      <c r="R237" s="20">
        <v>26</v>
      </c>
      <c r="S237" s="20">
        <v>0</v>
      </c>
      <c r="T237" s="20">
        <f t="shared" si="3"/>
        <v>26</v>
      </c>
      <c r="U237" s="20">
        <v>402</v>
      </c>
    </row>
    <row r="238" spans="1:22" x14ac:dyDescent="0.2">
      <c r="A238" s="11" t="s">
        <v>583</v>
      </c>
      <c r="B238" s="11" t="s">
        <v>752</v>
      </c>
      <c r="C238" s="11" t="s">
        <v>82</v>
      </c>
      <c r="D238" s="11" t="s">
        <v>645</v>
      </c>
      <c r="E238" s="11" t="s">
        <v>587</v>
      </c>
      <c r="F238" s="11">
        <v>3</v>
      </c>
      <c r="G238" s="11" t="s">
        <v>646</v>
      </c>
      <c r="H238" s="11" t="s">
        <v>931</v>
      </c>
      <c r="I238" s="11" t="s">
        <v>222</v>
      </c>
      <c r="J238" s="12">
        <v>9.9032701700000008</v>
      </c>
      <c r="K238" s="12">
        <v>-84.159653539999994</v>
      </c>
      <c r="L238" s="11" t="s">
        <v>16</v>
      </c>
      <c r="M238" s="13">
        <v>22886197</v>
      </c>
      <c r="N238" s="11" t="s">
        <v>702</v>
      </c>
      <c r="O238" s="11">
        <v>39</v>
      </c>
      <c r="Q238" s="20">
        <f>+COUNTIF($I$1:I238,I238)</f>
        <v>1</v>
      </c>
      <c r="R238" s="20">
        <v>5</v>
      </c>
      <c r="S238" s="20">
        <v>0</v>
      </c>
      <c r="T238" s="20">
        <f t="shared" si="3"/>
        <v>5</v>
      </c>
      <c r="U238" s="20">
        <v>80</v>
      </c>
    </row>
    <row r="239" spans="1:22" x14ac:dyDescent="0.2">
      <c r="A239" s="11" t="s">
        <v>583</v>
      </c>
      <c r="B239" s="11" t="s">
        <v>752</v>
      </c>
      <c r="C239" s="11" t="s">
        <v>106</v>
      </c>
      <c r="D239" s="11" t="s">
        <v>303</v>
      </c>
      <c r="E239" s="11" t="s">
        <v>587</v>
      </c>
      <c r="F239" s="11">
        <v>3</v>
      </c>
      <c r="G239" s="11" t="s">
        <v>304</v>
      </c>
      <c r="H239" s="11" t="s">
        <v>931</v>
      </c>
      <c r="I239" s="11" t="s">
        <v>305</v>
      </c>
      <c r="J239" s="12">
        <v>9.9193508700000006</v>
      </c>
      <c r="K239" s="12">
        <v>-84.130007640000002</v>
      </c>
      <c r="L239" s="11" t="s">
        <v>16</v>
      </c>
      <c r="M239" s="13">
        <v>22289059</v>
      </c>
      <c r="N239" s="11" t="s">
        <v>716</v>
      </c>
      <c r="O239" s="11">
        <v>245</v>
      </c>
      <c r="Q239" s="20">
        <f>+COUNTIF($I$1:I239,I239)</f>
        <v>1</v>
      </c>
      <c r="R239" s="20">
        <v>33</v>
      </c>
      <c r="S239" s="20">
        <v>0</v>
      </c>
      <c r="T239" s="20">
        <f t="shared" si="3"/>
        <v>33</v>
      </c>
      <c r="U239" s="20">
        <v>378</v>
      </c>
    </row>
    <row r="240" spans="1:22" x14ac:dyDescent="0.2">
      <c r="A240" s="11" t="s">
        <v>583</v>
      </c>
      <c r="B240" s="11" t="s">
        <v>752</v>
      </c>
      <c r="C240" s="11" t="s">
        <v>106</v>
      </c>
      <c r="D240" s="11" t="s">
        <v>464</v>
      </c>
      <c r="E240" s="11" t="s">
        <v>587</v>
      </c>
      <c r="F240" s="11">
        <v>3</v>
      </c>
      <c r="G240" s="11" t="s">
        <v>662</v>
      </c>
      <c r="H240" s="11" t="s">
        <v>931</v>
      </c>
      <c r="I240" s="11" t="s">
        <v>465</v>
      </c>
      <c r="J240" s="12">
        <v>9.9443353600000002</v>
      </c>
      <c r="K240" s="12">
        <v>-84.159353820000007</v>
      </c>
      <c r="L240" s="11" t="s">
        <v>16</v>
      </c>
      <c r="M240" s="13">
        <v>22281758</v>
      </c>
      <c r="N240" s="11" t="s">
        <v>466</v>
      </c>
      <c r="O240" s="11">
        <v>429</v>
      </c>
      <c r="Q240" s="20">
        <f>+COUNTIF($I$1:I240,I240)</f>
        <v>1</v>
      </c>
      <c r="R240" s="20">
        <v>41</v>
      </c>
      <c r="S240" s="20">
        <v>0</v>
      </c>
      <c r="T240" s="20">
        <f t="shared" si="3"/>
        <v>41</v>
      </c>
      <c r="U240" s="20">
        <v>668</v>
      </c>
    </row>
    <row r="241" spans="1:22" x14ac:dyDescent="0.2">
      <c r="A241" s="11" t="s">
        <v>583</v>
      </c>
      <c r="B241" s="11" t="s">
        <v>752</v>
      </c>
      <c r="C241" s="11" t="s">
        <v>82</v>
      </c>
      <c r="D241" s="11" t="s">
        <v>82</v>
      </c>
      <c r="E241" s="11" t="s">
        <v>587</v>
      </c>
      <c r="F241" s="11">
        <v>3</v>
      </c>
      <c r="G241" s="11" t="s">
        <v>282</v>
      </c>
      <c r="H241" s="11" t="s">
        <v>931</v>
      </c>
      <c r="I241" s="11" t="s">
        <v>283</v>
      </c>
      <c r="J241" s="12">
        <v>9.9154827399999999</v>
      </c>
      <c r="K241" s="12">
        <v>-84.138043710000005</v>
      </c>
      <c r="L241" s="11" t="s">
        <v>16</v>
      </c>
      <c r="M241" s="13">
        <v>22881725</v>
      </c>
      <c r="N241" s="11" t="s">
        <v>284</v>
      </c>
      <c r="O241" s="11">
        <v>750</v>
      </c>
      <c r="Q241" s="20">
        <f>+COUNTIF($I$1:I241,I241)</f>
        <v>1</v>
      </c>
      <c r="R241" s="20">
        <v>60</v>
      </c>
      <c r="S241" s="20">
        <v>0</v>
      </c>
      <c r="T241" s="20">
        <f t="shared" si="3"/>
        <v>60</v>
      </c>
      <c r="U241" s="20">
        <v>942</v>
      </c>
    </row>
    <row r="242" spans="1:22" x14ac:dyDescent="0.2">
      <c r="A242" s="11" t="s">
        <v>583</v>
      </c>
      <c r="B242" s="11" t="s">
        <v>752</v>
      </c>
      <c r="C242" s="11" t="s">
        <v>106</v>
      </c>
      <c r="D242" s="11" t="s">
        <v>106</v>
      </c>
      <c r="E242" s="11" t="s">
        <v>587</v>
      </c>
      <c r="F242" s="11">
        <v>3</v>
      </c>
      <c r="G242" s="11" t="s">
        <v>656</v>
      </c>
      <c r="H242" s="11" t="s">
        <v>931</v>
      </c>
      <c r="I242" s="11" t="s">
        <v>358</v>
      </c>
      <c r="J242" s="12">
        <v>9.9293776400000002</v>
      </c>
      <c r="K242" s="12">
        <v>-84.135392809999999</v>
      </c>
      <c r="L242" s="11" t="s">
        <v>16</v>
      </c>
      <c r="M242" s="13">
        <v>22282013</v>
      </c>
      <c r="N242" s="11" t="s">
        <v>22</v>
      </c>
      <c r="O242" s="11">
        <v>398</v>
      </c>
      <c r="Q242" s="20">
        <f>+COUNTIF($I$1:I242,I242)</f>
        <v>1</v>
      </c>
      <c r="R242" s="20">
        <v>39</v>
      </c>
      <c r="S242" s="20">
        <v>0</v>
      </c>
      <c r="T242" s="20">
        <f t="shared" si="3"/>
        <v>39</v>
      </c>
      <c r="U242" s="20">
        <v>557</v>
      </c>
    </row>
    <row r="243" spans="1:22" x14ac:dyDescent="0.2">
      <c r="A243" s="11" t="s">
        <v>583</v>
      </c>
      <c r="B243" s="11" t="s">
        <v>752</v>
      </c>
      <c r="C243" s="11" t="s">
        <v>82</v>
      </c>
      <c r="D243" s="11" t="s">
        <v>82</v>
      </c>
      <c r="E243" s="11" t="s">
        <v>587</v>
      </c>
      <c r="F243" s="11">
        <v>3</v>
      </c>
      <c r="G243" s="11" t="s">
        <v>223</v>
      </c>
      <c r="H243" s="11" t="s">
        <v>931</v>
      </c>
      <c r="I243" s="11" t="s">
        <v>224</v>
      </c>
      <c r="J243" s="12">
        <v>9.9044295499999997</v>
      </c>
      <c r="K243" s="12">
        <v>-84.134513589999997</v>
      </c>
      <c r="L243" s="11" t="s">
        <v>16</v>
      </c>
      <c r="M243" s="13">
        <v>22281922</v>
      </c>
      <c r="N243" s="11" t="s">
        <v>703</v>
      </c>
      <c r="O243" s="11">
        <v>839</v>
      </c>
      <c r="Q243" s="20">
        <f>+COUNTIF($I$1:I243,I243)</f>
        <v>1</v>
      </c>
      <c r="R243" s="20">
        <v>52</v>
      </c>
      <c r="S243" s="20">
        <v>0</v>
      </c>
      <c r="T243" s="20">
        <f t="shared" si="3"/>
        <v>52</v>
      </c>
      <c r="U243" s="20">
        <v>898</v>
      </c>
    </row>
    <row r="244" spans="1:22" x14ac:dyDescent="0.2">
      <c r="A244" s="11" t="s">
        <v>583</v>
      </c>
      <c r="B244" s="11" t="s">
        <v>752</v>
      </c>
      <c r="C244" s="11" t="s">
        <v>82</v>
      </c>
      <c r="D244" s="11" t="s">
        <v>82</v>
      </c>
      <c r="E244" s="11" t="s">
        <v>587</v>
      </c>
      <c r="F244" s="11">
        <v>3</v>
      </c>
      <c r="G244" s="11" t="s">
        <v>780</v>
      </c>
      <c r="H244" s="11" t="s">
        <v>931</v>
      </c>
      <c r="I244" s="11" t="s">
        <v>225</v>
      </c>
      <c r="J244" s="12">
        <v>9.9044295499999997</v>
      </c>
      <c r="K244" s="12">
        <v>-84.134513589999997</v>
      </c>
      <c r="L244" s="11" t="s">
        <v>56</v>
      </c>
      <c r="M244" s="13">
        <v>22285325</v>
      </c>
      <c r="N244" s="11" t="s">
        <v>704</v>
      </c>
      <c r="O244" s="11">
        <v>270</v>
      </c>
      <c r="Q244" s="20">
        <f>+COUNTIF($I$1:I244,I244)</f>
        <v>1</v>
      </c>
      <c r="R244" s="20">
        <v>17</v>
      </c>
      <c r="S244" s="20">
        <v>0</v>
      </c>
      <c r="T244" s="20">
        <f t="shared" si="3"/>
        <v>17</v>
      </c>
      <c r="U244" s="20">
        <v>268</v>
      </c>
    </row>
    <row r="245" spans="1:22" x14ac:dyDescent="0.2">
      <c r="A245" s="11" t="s">
        <v>583</v>
      </c>
      <c r="B245" s="11" t="s">
        <v>752</v>
      </c>
      <c r="C245" s="11" t="s">
        <v>106</v>
      </c>
      <c r="D245" s="11" t="s">
        <v>106</v>
      </c>
      <c r="E245" s="11" t="s">
        <v>587</v>
      </c>
      <c r="F245" s="11">
        <v>3</v>
      </c>
      <c r="G245" s="11" t="s">
        <v>657</v>
      </c>
      <c r="H245" s="11" t="s">
        <v>931</v>
      </c>
      <c r="I245" s="11" t="s">
        <v>359</v>
      </c>
      <c r="J245" s="12">
        <v>9.9293776400000002</v>
      </c>
      <c r="K245" s="12">
        <v>-84.135392809999999</v>
      </c>
      <c r="L245" s="11" t="s">
        <v>28</v>
      </c>
      <c r="M245" s="13">
        <v>22282013</v>
      </c>
      <c r="N245" s="11" t="s">
        <v>22</v>
      </c>
      <c r="O245" s="11">
        <v>439</v>
      </c>
      <c r="Q245" s="20">
        <f>+COUNTIF($I$1:I245,I245)</f>
        <v>1</v>
      </c>
      <c r="R245" s="20">
        <v>6</v>
      </c>
      <c r="S245" s="20">
        <v>25</v>
      </c>
      <c r="T245" s="20">
        <f t="shared" si="3"/>
        <v>31</v>
      </c>
      <c r="U245" s="20">
        <v>462</v>
      </c>
    </row>
    <row r="246" spans="1:22" x14ac:dyDescent="0.2">
      <c r="A246" s="11" t="s">
        <v>583</v>
      </c>
      <c r="B246" s="11" t="s">
        <v>752</v>
      </c>
      <c r="C246" s="11" t="s">
        <v>82</v>
      </c>
      <c r="D246" s="11" t="s">
        <v>759</v>
      </c>
      <c r="E246" s="11" t="s">
        <v>587</v>
      </c>
      <c r="F246" s="11">
        <v>3</v>
      </c>
      <c r="G246" s="11" t="s">
        <v>760</v>
      </c>
      <c r="H246" s="11" t="s">
        <v>931</v>
      </c>
      <c r="I246" s="11" t="s">
        <v>181</v>
      </c>
      <c r="J246" s="12">
        <v>9.9144207299999998</v>
      </c>
      <c r="K246" s="12">
        <v>-84.138028770000005</v>
      </c>
      <c r="L246" s="11" t="s">
        <v>61</v>
      </c>
      <c r="M246" s="13">
        <v>22287344</v>
      </c>
      <c r="N246" s="11" t="s">
        <v>281</v>
      </c>
      <c r="O246" s="11">
        <v>166</v>
      </c>
      <c r="Q246" s="20">
        <f>+COUNTIF($I$1:I246,I246)</f>
        <v>7</v>
      </c>
      <c r="R246" s="20">
        <v>0</v>
      </c>
      <c r="S246" s="20">
        <v>0</v>
      </c>
      <c r="T246" s="20">
        <f t="shared" si="3"/>
        <v>0</v>
      </c>
    </row>
    <row r="247" spans="1:22" x14ac:dyDescent="0.2">
      <c r="A247" s="11" t="s">
        <v>583</v>
      </c>
      <c r="B247" s="11" t="s">
        <v>752</v>
      </c>
      <c r="C247" s="11" t="s">
        <v>82</v>
      </c>
      <c r="D247" s="11" t="s">
        <v>82</v>
      </c>
      <c r="E247" s="11" t="s">
        <v>587</v>
      </c>
      <c r="F247" s="11">
        <v>3</v>
      </c>
      <c r="G247" s="11" t="s">
        <v>755</v>
      </c>
      <c r="H247" s="11" t="s">
        <v>931</v>
      </c>
      <c r="I247" s="11" t="s">
        <v>226</v>
      </c>
      <c r="J247" s="12">
        <v>9.9044295499999997</v>
      </c>
      <c r="K247" s="12">
        <v>-84.134513589999997</v>
      </c>
      <c r="L247" s="11" t="s">
        <v>90</v>
      </c>
      <c r="M247" s="13">
        <v>22895590</v>
      </c>
      <c r="N247" s="11" t="s">
        <v>227</v>
      </c>
      <c r="O247" s="11">
        <v>312</v>
      </c>
      <c r="Q247" s="20">
        <f>+COUNTIF($I$1:I247,I247)</f>
        <v>1</v>
      </c>
      <c r="R247" s="20">
        <v>8</v>
      </c>
      <c r="S247" s="20">
        <v>31</v>
      </c>
      <c r="T247" s="20">
        <f t="shared" si="3"/>
        <v>39</v>
      </c>
      <c r="U247" s="20">
        <v>1090</v>
      </c>
      <c r="V247" s="20" t="s">
        <v>903</v>
      </c>
    </row>
    <row r="248" spans="1:22" x14ac:dyDescent="0.2">
      <c r="A248" s="11" t="s">
        <v>583</v>
      </c>
      <c r="B248" s="11" t="s">
        <v>124</v>
      </c>
      <c r="C248" s="11" t="s">
        <v>124</v>
      </c>
      <c r="D248" s="11" t="s">
        <v>124</v>
      </c>
      <c r="E248" s="11" t="s">
        <v>587</v>
      </c>
      <c r="F248" s="11">
        <v>4</v>
      </c>
      <c r="G248" s="11" t="s">
        <v>796</v>
      </c>
      <c r="H248" s="11" t="s">
        <v>931</v>
      </c>
      <c r="I248" s="11" t="s">
        <v>384</v>
      </c>
      <c r="J248" s="12">
        <v>9.9327957799999993</v>
      </c>
      <c r="K248" s="12">
        <v>-84.182192860000001</v>
      </c>
      <c r="L248" s="11" t="s">
        <v>56</v>
      </c>
      <c r="M248" s="13">
        <v>22033153</v>
      </c>
      <c r="N248" s="11" t="s">
        <v>385</v>
      </c>
      <c r="O248" s="11">
        <v>119</v>
      </c>
      <c r="Q248" s="20">
        <f>+COUNTIF($I$1:I248,I248)</f>
        <v>1</v>
      </c>
      <c r="R248" s="20">
        <v>10</v>
      </c>
      <c r="S248" s="20">
        <v>0</v>
      </c>
      <c r="T248" s="20">
        <f t="shared" si="3"/>
        <v>10</v>
      </c>
      <c r="U248" s="20">
        <v>150</v>
      </c>
    </row>
    <row r="249" spans="1:22" x14ac:dyDescent="0.2">
      <c r="A249" s="11" t="s">
        <v>583</v>
      </c>
      <c r="B249" s="11" t="s">
        <v>124</v>
      </c>
      <c r="C249" s="11" t="s">
        <v>124</v>
      </c>
      <c r="D249" s="11" t="s">
        <v>106</v>
      </c>
      <c r="E249" s="11" t="s">
        <v>587</v>
      </c>
      <c r="F249" s="11">
        <v>4</v>
      </c>
      <c r="G249" s="11" t="s">
        <v>106</v>
      </c>
      <c r="H249" s="11" t="s">
        <v>931</v>
      </c>
      <c r="I249" s="11" t="s">
        <v>330</v>
      </c>
      <c r="J249" s="12">
        <v>9.9252792000000003</v>
      </c>
      <c r="K249" s="12">
        <v>-84.177276230000004</v>
      </c>
      <c r="L249" s="11" t="s">
        <v>16</v>
      </c>
      <c r="M249" s="13">
        <v>22828361</v>
      </c>
      <c r="N249" s="11" t="s">
        <v>717</v>
      </c>
      <c r="O249" s="11">
        <v>214</v>
      </c>
      <c r="Q249" s="20">
        <f>+COUNTIF($I$1:I249,I249)</f>
        <v>1</v>
      </c>
      <c r="R249" s="20">
        <v>16</v>
      </c>
      <c r="S249" s="20">
        <v>0</v>
      </c>
      <c r="T249" s="20">
        <f t="shared" si="3"/>
        <v>16</v>
      </c>
      <c r="U249" s="20">
        <v>265</v>
      </c>
    </row>
    <row r="250" spans="1:22" x14ac:dyDescent="0.2">
      <c r="A250" s="11" t="s">
        <v>583</v>
      </c>
      <c r="B250" s="11" t="s">
        <v>124</v>
      </c>
      <c r="C250" s="11" t="s">
        <v>125</v>
      </c>
      <c r="D250" s="11" t="s">
        <v>155</v>
      </c>
      <c r="E250" s="11" t="s">
        <v>587</v>
      </c>
      <c r="F250" s="11">
        <v>4</v>
      </c>
      <c r="G250" s="11" t="s">
        <v>155</v>
      </c>
      <c r="H250" s="11" t="s">
        <v>931</v>
      </c>
      <c r="I250" s="11" t="s">
        <v>156</v>
      </c>
      <c r="J250" s="12">
        <v>9.8948505000000004</v>
      </c>
      <c r="K250" s="12">
        <v>-84.186456620000001</v>
      </c>
      <c r="L250" s="11" t="s">
        <v>16</v>
      </c>
      <c r="M250" s="13">
        <v>22005247</v>
      </c>
      <c r="N250" s="11" t="s">
        <v>157</v>
      </c>
      <c r="O250" s="11">
        <v>5</v>
      </c>
      <c r="Q250" s="20">
        <f>+COUNTIF($I$1:I250,I250)</f>
        <v>1</v>
      </c>
      <c r="R250" s="20">
        <v>1</v>
      </c>
      <c r="S250" s="20">
        <v>0</v>
      </c>
      <c r="T250" s="20">
        <f t="shared" si="3"/>
        <v>1</v>
      </c>
      <c r="U250" s="20">
        <v>9</v>
      </c>
    </row>
    <row r="251" spans="1:22" x14ac:dyDescent="0.2">
      <c r="A251" s="11" t="s">
        <v>583</v>
      </c>
      <c r="B251" s="11" t="s">
        <v>124</v>
      </c>
      <c r="C251" s="11" t="s">
        <v>124</v>
      </c>
      <c r="D251" s="11" t="s">
        <v>124</v>
      </c>
      <c r="E251" s="11" t="s">
        <v>587</v>
      </c>
      <c r="F251" s="11">
        <v>4</v>
      </c>
      <c r="G251" s="11" t="s">
        <v>723</v>
      </c>
      <c r="H251" s="11" t="s">
        <v>931</v>
      </c>
      <c r="I251" s="11" t="s">
        <v>379</v>
      </c>
      <c r="J251" s="12">
        <v>9.9325003699999996</v>
      </c>
      <c r="K251" s="12">
        <v>-84.182381919999997</v>
      </c>
      <c r="L251" s="11" t="s">
        <v>16</v>
      </c>
      <c r="M251" s="13">
        <v>22826018</v>
      </c>
      <c r="N251" s="11" t="s">
        <v>380</v>
      </c>
      <c r="O251" s="11">
        <v>491</v>
      </c>
      <c r="Q251" s="20">
        <f>+COUNTIF($I$1:I251,I251)</f>
        <v>1</v>
      </c>
      <c r="R251" s="20">
        <v>37</v>
      </c>
      <c r="S251" s="20">
        <v>0</v>
      </c>
      <c r="T251" s="20">
        <f t="shared" si="3"/>
        <v>37</v>
      </c>
      <c r="U251" s="20">
        <v>515</v>
      </c>
    </row>
    <row r="252" spans="1:22" x14ac:dyDescent="0.2">
      <c r="A252" s="11" t="s">
        <v>583</v>
      </c>
      <c r="B252" s="11" t="s">
        <v>124</v>
      </c>
      <c r="C252" s="11" t="s">
        <v>125</v>
      </c>
      <c r="D252" s="11" t="s">
        <v>126</v>
      </c>
      <c r="E252" s="11" t="s">
        <v>587</v>
      </c>
      <c r="F252" s="11">
        <v>4</v>
      </c>
      <c r="G252" s="11" t="s">
        <v>127</v>
      </c>
      <c r="H252" s="11" t="s">
        <v>931</v>
      </c>
      <c r="I252" s="11" t="s">
        <v>128</v>
      </c>
      <c r="J252" s="12">
        <v>9.8888670899999997</v>
      </c>
      <c r="K252" s="12">
        <v>-84.171395970000006</v>
      </c>
      <c r="L252" s="11" t="s">
        <v>16</v>
      </c>
      <c r="M252" s="13">
        <v>22822669</v>
      </c>
      <c r="N252" s="11" t="s">
        <v>685</v>
      </c>
      <c r="O252" s="11">
        <v>88</v>
      </c>
      <c r="Q252" s="20">
        <f>+COUNTIF($I$1:I252,I252)</f>
        <v>1</v>
      </c>
      <c r="R252" s="20">
        <v>8</v>
      </c>
      <c r="S252" s="20">
        <v>0</v>
      </c>
      <c r="T252" s="20">
        <f t="shared" si="3"/>
        <v>8</v>
      </c>
      <c r="U252" s="20">
        <v>114</v>
      </c>
    </row>
    <row r="253" spans="1:22" x14ac:dyDescent="0.2">
      <c r="A253" s="11" t="s">
        <v>583</v>
      </c>
      <c r="B253" s="11" t="s">
        <v>124</v>
      </c>
      <c r="C253" s="11" t="s">
        <v>125</v>
      </c>
      <c r="D253" s="11" t="s">
        <v>125</v>
      </c>
      <c r="E253" s="11" t="s">
        <v>587</v>
      </c>
      <c r="F253" s="11">
        <v>4</v>
      </c>
      <c r="G253" s="11" t="s">
        <v>591</v>
      </c>
      <c r="H253" s="11" t="s">
        <v>931</v>
      </c>
      <c r="I253" s="11" t="s">
        <v>271</v>
      </c>
      <c r="J253" s="12">
        <v>9.9120960599999997</v>
      </c>
      <c r="K253" s="12">
        <v>-84.178769520000003</v>
      </c>
      <c r="L253" s="11" t="s">
        <v>16</v>
      </c>
      <c r="M253" s="13">
        <v>22826325</v>
      </c>
      <c r="N253" s="11" t="s">
        <v>704</v>
      </c>
      <c r="O253" s="11">
        <v>356</v>
      </c>
      <c r="Q253" s="20">
        <f>+COUNTIF($I$1:I253,I253)</f>
        <v>1</v>
      </c>
      <c r="R253" s="20">
        <v>31</v>
      </c>
      <c r="S253" s="20">
        <v>0</v>
      </c>
      <c r="T253" s="20">
        <f t="shared" si="3"/>
        <v>31</v>
      </c>
      <c r="U253" s="20">
        <v>613</v>
      </c>
    </row>
    <row r="254" spans="1:22" x14ac:dyDescent="0.2">
      <c r="A254" s="30" t="s">
        <v>850</v>
      </c>
      <c r="B254" s="30" t="s">
        <v>851</v>
      </c>
      <c r="C254" s="30" t="s">
        <v>852</v>
      </c>
      <c r="D254" s="30" t="s">
        <v>852</v>
      </c>
      <c r="E254" s="29" t="s">
        <v>587</v>
      </c>
      <c r="F254" s="24">
        <v>4</v>
      </c>
      <c r="G254" s="18" t="s">
        <v>823</v>
      </c>
      <c r="H254" s="18" t="s">
        <v>930</v>
      </c>
      <c r="I254" s="18" t="s">
        <v>822</v>
      </c>
      <c r="J254" s="25"/>
      <c r="K254" s="25"/>
      <c r="L254" s="24"/>
      <c r="M254" s="26"/>
      <c r="N254" s="24"/>
      <c r="O254" s="24"/>
      <c r="Q254" s="20">
        <f>+COUNTIF($I$1:I254,I254)</f>
        <v>1</v>
      </c>
      <c r="R254" s="20">
        <v>21</v>
      </c>
      <c r="S254" s="20">
        <v>34</v>
      </c>
      <c r="T254" s="20">
        <f t="shared" si="3"/>
        <v>55</v>
      </c>
    </row>
    <row r="255" spans="1:22" x14ac:dyDescent="0.2">
      <c r="A255" s="11" t="s">
        <v>583</v>
      </c>
      <c r="B255" s="11" t="s">
        <v>124</v>
      </c>
      <c r="C255" s="11" t="s">
        <v>124</v>
      </c>
      <c r="D255" s="11" t="s">
        <v>124</v>
      </c>
      <c r="E255" s="11" t="s">
        <v>587</v>
      </c>
      <c r="F255" s="11">
        <v>4</v>
      </c>
      <c r="G255" s="11" t="s">
        <v>382</v>
      </c>
      <c r="H255" s="11" t="s">
        <v>931</v>
      </c>
      <c r="I255" s="11" t="s">
        <v>383</v>
      </c>
      <c r="J255" s="12">
        <v>9.9325003699999996</v>
      </c>
      <c r="K255" s="12">
        <v>-84.182381919999997</v>
      </c>
      <c r="L255" s="11" t="s">
        <v>90</v>
      </c>
      <c r="M255" s="13">
        <v>22828622</v>
      </c>
      <c r="N255" s="11" t="s">
        <v>726</v>
      </c>
      <c r="O255" s="11">
        <v>1455</v>
      </c>
      <c r="Q255" s="20">
        <f>+COUNTIF($I$1:I255,I255)</f>
        <v>1</v>
      </c>
      <c r="R255" s="20">
        <v>7</v>
      </c>
      <c r="S255" s="20">
        <v>29</v>
      </c>
      <c r="T255" s="20">
        <f t="shared" si="3"/>
        <v>36</v>
      </c>
      <c r="U255" s="20">
        <v>1423</v>
      </c>
      <c r="V255" s="20" t="s">
        <v>899</v>
      </c>
    </row>
    <row r="256" spans="1:22" x14ac:dyDescent="0.2">
      <c r="A256" s="11" t="s">
        <v>583</v>
      </c>
      <c r="B256" s="11" t="s">
        <v>124</v>
      </c>
      <c r="C256" s="11" t="s">
        <v>124</v>
      </c>
      <c r="D256" s="11" t="s">
        <v>124</v>
      </c>
      <c r="E256" s="11" t="s">
        <v>587</v>
      </c>
      <c r="F256" s="11">
        <v>4</v>
      </c>
      <c r="G256" s="11" t="s">
        <v>724</v>
      </c>
      <c r="H256" s="11" t="s">
        <v>931</v>
      </c>
      <c r="I256" s="11" t="s">
        <v>381</v>
      </c>
      <c r="J256" s="12">
        <v>9.9325003699999996</v>
      </c>
      <c r="K256" s="12">
        <v>-84.182381919999997</v>
      </c>
      <c r="L256" s="11" t="s">
        <v>28</v>
      </c>
      <c r="M256" s="13">
        <v>22826018</v>
      </c>
      <c r="N256" s="11" t="s">
        <v>725</v>
      </c>
      <c r="O256" s="11">
        <v>275</v>
      </c>
      <c r="Q256" s="20">
        <f>+COUNTIF($I$1:I256,I256)</f>
        <v>1</v>
      </c>
      <c r="R256" s="20">
        <v>5</v>
      </c>
      <c r="S256" s="20">
        <v>23</v>
      </c>
      <c r="T256" s="20">
        <f t="shared" si="3"/>
        <v>28</v>
      </c>
      <c r="U256" s="20">
        <v>288</v>
      </c>
    </row>
    <row r="257" spans="1:21" x14ac:dyDescent="0.2">
      <c r="A257" s="11" t="s">
        <v>583</v>
      </c>
      <c r="B257" s="11" t="s">
        <v>634</v>
      </c>
      <c r="C257" s="11" t="s">
        <v>739</v>
      </c>
      <c r="D257" s="11" t="s">
        <v>740</v>
      </c>
      <c r="E257" s="11" t="s">
        <v>587</v>
      </c>
      <c r="F257" s="11">
        <v>5</v>
      </c>
      <c r="G257" s="11" t="s">
        <v>739</v>
      </c>
      <c r="H257" s="11" t="s">
        <v>931</v>
      </c>
      <c r="I257" s="11" t="s">
        <v>514</v>
      </c>
      <c r="J257" s="12">
        <v>9.9605121699999994</v>
      </c>
      <c r="K257" s="12">
        <v>-84.098354110000002</v>
      </c>
      <c r="L257" s="11" t="s">
        <v>16</v>
      </c>
      <c r="M257" s="13">
        <v>22228381</v>
      </c>
      <c r="N257" s="11" t="s">
        <v>515</v>
      </c>
      <c r="O257" s="11">
        <v>909</v>
      </c>
      <c r="Q257" s="20">
        <f>+COUNTIF($I$1:I257,I257)</f>
        <v>1</v>
      </c>
      <c r="R257" s="20">
        <v>72</v>
      </c>
      <c r="S257" s="20">
        <v>0</v>
      </c>
      <c r="T257" s="20">
        <f t="shared" si="3"/>
        <v>72</v>
      </c>
      <c r="U257" s="20">
        <v>1238</v>
      </c>
    </row>
    <row r="258" spans="1:21" x14ac:dyDescent="0.2">
      <c r="A258" s="11" t="s">
        <v>583</v>
      </c>
      <c r="B258" s="11" t="s">
        <v>634</v>
      </c>
      <c r="C258" s="11" t="s">
        <v>492</v>
      </c>
      <c r="D258" s="11" t="s">
        <v>506</v>
      </c>
      <c r="E258" s="11" t="s">
        <v>587</v>
      </c>
      <c r="F258" s="11">
        <v>5</v>
      </c>
      <c r="G258" s="11" t="s">
        <v>506</v>
      </c>
      <c r="H258" s="11" t="s">
        <v>931</v>
      </c>
      <c r="I258" s="11" t="s">
        <v>507</v>
      </c>
      <c r="J258" s="12">
        <v>9.9576789300000002</v>
      </c>
      <c r="K258" s="12">
        <v>-84.091591469999997</v>
      </c>
      <c r="L258" s="11" t="s">
        <v>16</v>
      </c>
      <c r="M258" s="13">
        <v>22975986</v>
      </c>
      <c r="N258" s="11" t="s">
        <v>508</v>
      </c>
      <c r="O258" s="11">
        <v>139</v>
      </c>
      <c r="Q258" s="20">
        <f>+COUNTIF($I$1:I258,I258)</f>
        <v>1</v>
      </c>
      <c r="R258" s="20">
        <v>18</v>
      </c>
      <c r="S258" s="20">
        <v>0</v>
      </c>
      <c r="T258" s="20">
        <f t="shared" ref="T258:T260" si="4">+R258+S258</f>
        <v>18</v>
      </c>
      <c r="U258" s="20">
        <v>240</v>
      </c>
    </row>
    <row r="259" spans="1:21" x14ac:dyDescent="0.2">
      <c r="A259" s="11" t="s">
        <v>583</v>
      </c>
      <c r="B259" s="11" t="s">
        <v>634</v>
      </c>
      <c r="C259" s="11" t="s">
        <v>492</v>
      </c>
      <c r="D259" s="11" t="s">
        <v>492</v>
      </c>
      <c r="E259" s="11" t="s">
        <v>587</v>
      </c>
      <c r="F259" s="11">
        <v>5</v>
      </c>
      <c r="G259" s="11" t="s">
        <v>738</v>
      </c>
      <c r="H259" s="11" t="s">
        <v>931</v>
      </c>
      <c r="I259" s="11" t="s">
        <v>493</v>
      </c>
      <c r="J259" s="12">
        <v>9.9533124199999996</v>
      </c>
      <c r="K259" s="12">
        <v>-84.087039579999995</v>
      </c>
      <c r="L259" s="11" t="s">
        <v>16</v>
      </c>
      <c r="M259" s="13">
        <v>22350147</v>
      </c>
      <c r="N259" s="11" t="s">
        <v>494</v>
      </c>
      <c r="O259" s="11">
        <v>317</v>
      </c>
      <c r="Q259" s="20">
        <f>+COUNTIF($I$1:I259,I259)</f>
        <v>1</v>
      </c>
      <c r="R259" s="20">
        <v>27</v>
      </c>
      <c r="S259" s="20">
        <v>0</v>
      </c>
      <c r="T259" s="20">
        <f t="shared" si="4"/>
        <v>27</v>
      </c>
      <c r="U259" s="20">
        <v>404</v>
      </c>
    </row>
    <row r="260" spans="1:21" x14ac:dyDescent="0.2">
      <c r="A260" s="29" t="s">
        <v>865</v>
      </c>
      <c r="B260" s="29" t="s">
        <v>871</v>
      </c>
      <c r="C260" s="29" t="s">
        <v>871</v>
      </c>
      <c r="D260" s="29" t="s">
        <v>872</v>
      </c>
      <c r="E260" s="24" t="s">
        <v>884</v>
      </c>
      <c r="F260" s="24">
        <v>2</v>
      </c>
      <c r="G260" s="18" t="s">
        <v>841</v>
      </c>
      <c r="H260" s="18" t="s">
        <v>930</v>
      </c>
      <c r="I260" s="18" t="s">
        <v>840</v>
      </c>
      <c r="J260" s="25"/>
      <c r="K260" s="25"/>
      <c r="L260" s="24"/>
      <c r="M260" s="26"/>
      <c r="N260" s="24"/>
      <c r="O260" s="24"/>
      <c r="Q260" s="20">
        <f>+COUNTIF($I$1:I260,I260)</f>
        <v>1</v>
      </c>
      <c r="R260" s="20">
        <v>25</v>
      </c>
      <c r="S260" s="20">
        <v>56</v>
      </c>
      <c r="T260" s="20">
        <f t="shared" si="4"/>
        <v>81</v>
      </c>
    </row>
    <row r="261" spans="1:21" x14ac:dyDescent="0.2">
      <c r="A261" s="43" t="s">
        <v>81</v>
      </c>
      <c r="B261" s="43" t="s">
        <v>1000</v>
      </c>
      <c r="C261" s="43" t="s">
        <v>586</v>
      </c>
      <c r="D261" s="43">
        <v>6</v>
      </c>
      <c r="E261" s="43" t="s">
        <v>1001</v>
      </c>
      <c r="F261" s="43" t="s">
        <v>1002</v>
      </c>
      <c r="G261" s="44">
        <v>9.8970024700000003</v>
      </c>
      <c r="H261" s="44">
        <v>-84.106998149999995</v>
      </c>
      <c r="I261" s="43" t="s">
        <v>28</v>
      </c>
      <c r="J261" s="45">
        <v>22527248</v>
      </c>
      <c r="K261" s="43" t="s">
        <v>1003</v>
      </c>
      <c r="L261" s="1" t="s">
        <v>988</v>
      </c>
    </row>
    <row r="262" spans="1:21" x14ac:dyDescent="0.2">
      <c r="A262" s="43" t="s">
        <v>81</v>
      </c>
      <c r="B262" s="43" t="s">
        <v>81</v>
      </c>
      <c r="C262" s="43" t="s">
        <v>586</v>
      </c>
      <c r="D262" s="43">
        <v>6</v>
      </c>
      <c r="E262" s="43" t="s">
        <v>776</v>
      </c>
      <c r="F262" s="43" t="s">
        <v>169</v>
      </c>
      <c r="G262" s="44">
        <v>9.8985648499999996</v>
      </c>
      <c r="H262" s="44">
        <v>-84.095533739999993</v>
      </c>
      <c r="I262" s="43" t="s">
        <v>56</v>
      </c>
      <c r="J262" s="45">
        <v>83081028</v>
      </c>
      <c r="K262" s="43" t="s">
        <v>170</v>
      </c>
    </row>
    <row r="263" spans="1:21" x14ac:dyDescent="0.2">
      <c r="A263" s="43" t="s">
        <v>81</v>
      </c>
      <c r="B263" s="43" t="s">
        <v>81</v>
      </c>
      <c r="C263" s="43" t="s">
        <v>586</v>
      </c>
      <c r="D263" s="43">
        <v>6</v>
      </c>
      <c r="E263" s="43" t="s">
        <v>1004</v>
      </c>
      <c r="F263" s="43" t="s">
        <v>1005</v>
      </c>
      <c r="G263" s="44">
        <v>9.9003148299999992</v>
      </c>
      <c r="H263" s="44">
        <v>-84.099717920000003</v>
      </c>
      <c r="I263" s="43" t="s">
        <v>16</v>
      </c>
      <c r="J263" s="45">
        <v>22546012</v>
      </c>
      <c r="K263" s="43" t="s">
        <v>1006</v>
      </c>
      <c r="U263" s="20">
        <v>268</v>
      </c>
    </row>
    <row r="264" spans="1:21" x14ac:dyDescent="0.2">
      <c r="A264" s="43" t="s">
        <v>81</v>
      </c>
      <c r="B264" s="43" t="s">
        <v>81</v>
      </c>
      <c r="C264" s="43" t="s">
        <v>586</v>
      </c>
      <c r="D264" s="43">
        <v>6</v>
      </c>
      <c r="E264" s="43" t="s">
        <v>1007</v>
      </c>
      <c r="F264" s="43" t="s">
        <v>1008</v>
      </c>
      <c r="G264" s="44">
        <v>9.9003148299999992</v>
      </c>
      <c r="H264" s="44">
        <v>-84.099717920000003</v>
      </c>
      <c r="I264" s="43" t="s">
        <v>90</v>
      </c>
      <c r="J264" s="45">
        <v>22142106</v>
      </c>
      <c r="K264" s="43" t="s">
        <v>1009</v>
      </c>
      <c r="U264" s="22">
        <v>234</v>
      </c>
    </row>
    <row r="265" spans="1:21" x14ac:dyDescent="0.2">
      <c r="A265" s="43" t="s">
        <v>81</v>
      </c>
      <c r="B265" s="43" t="s">
        <v>81</v>
      </c>
      <c r="C265" s="43" t="s">
        <v>586</v>
      </c>
      <c r="D265" s="43">
        <v>6</v>
      </c>
      <c r="E265" s="43" t="s">
        <v>1010</v>
      </c>
      <c r="F265" s="43" t="s">
        <v>1011</v>
      </c>
      <c r="G265" s="44">
        <v>9.9037635900000005</v>
      </c>
      <c r="H265" s="44">
        <v>-84.099121170000004</v>
      </c>
      <c r="I265" s="43" t="s">
        <v>56</v>
      </c>
      <c r="J265" s="45">
        <v>22544681</v>
      </c>
      <c r="K265" s="43" t="s">
        <v>1012</v>
      </c>
      <c r="U265" s="22">
        <v>54</v>
      </c>
    </row>
    <row r="266" spans="1:21" x14ac:dyDescent="0.2">
      <c r="A266" s="43" t="s">
        <v>81</v>
      </c>
      <c r="B266" s="43" t="s">
        <v>81</v>
      </c>
      <c r="C266" s="43" t="s">
        <v>586</v>
      </c>
      <c r="D266" s="43">
        <v>6</v>
      </c>
      <c r="E266" s="43" t="s">
        <v>1013</v>
      </c>
      <c r="F266" s="43" t="s">
        <v>1014</v>
      </c>
      <c r="G266" s="44">
        <v>9.9059252400000002</v>
      </c>
      <c r="H266" s="44">
        <v>-84.102687869999997</v>
      </c>
      <c r="I266" s="43" t="s">
        <v>28</v>
      </c>
      <c r="J266" s="45">
        <v>22145096</v>
      </c>
      <c r="K266" s="43" t="s">
        <v>1015</v>
      </c>
      <c r="U266" s="22">
        <v>308</v>
      </c>
    </row>
    <row r="267" spans="1:21" x14ac:dyDescent="0.2">
      <c r="A267" s="43" t="s">
        <v>1016</v>
      </c>
      <c r="B267" s="43" t="s">
        <v>1017</v>
      </c>
      <c r="C267" s="43" t="s">
        <v>586</v>
      </c>
      <c r="D267" s="43">
        <v>6</v>
      </c>
      <c r="E267" s="43" t="s">
        <v>1018</v>
      </c>
      <c r="F267" s="43" t="s">
        <v>1019</v>
      </c>
      <c r="G267" s="44">
        <v>9.8931356800000003</v>
      </c>
      <c r="H267" s="44">
        <v>-84.087640710000002</v>
      </c>
      <c r="I267" s="43" t="s">
        <v>16</v>
      </c>
      <c r="J267" s="45">
        <v>22756967</v>
      </c>
      <c r="K267" s="43" t="s">
        <v>1020</v>
      </c>
      <c r="U267" s="22">
        <v>215</v>
      </c>
    </row>
    <row r="268" spans="1:21" x14ac:dyDescent="0.2">
      <c r="A268" s="43" t="s">
        <v>1016</v>
      </c>
      <c r="B268" s="43" t="s">
        <v>1016</v>
      </c>
      <c r="C268" s="43" t="s">
        <v>586</v>
      </c>
      <c r="D268" s="43">
        <v>6</v>
      </c>
      <c r="E268" s="43" t="s">
        <v>1016</v>
      </c>
      <c r="F268" s="43" t="s">
        <v>1021</v>
      </c>
      <c r="G268" s="44">
        <v>9.8955359000000005</v>
      </c>
      <c r="H268" s="44">
        <v>-84.093816770000004</v>
      </c>
      <c r="I268" s="43" t="s">
        <v>16</v>
      </c>
      <c r="J268" s="45">
        <v>22755543</v>
      </c>
      <c r="K268" s="43" t="s">
        <v>1022</v>
      </c>
      <c r="U268" s="22">
        <v>663</v>
      </c>
    </row>
    <row r="269" spans="1:21" x14ac:dyDescent="0.2">
      <c r="A269" s="43" t="s">
        <v>1016</v>
      </c>
      <c r="B269" s="43" t="s">
        <v>1023</v>
      </c>
      <c r="C269" s="43" t="s">
        <v>586</v>
      </c>
      <c r="D269" s="43">
        <v>6</v>
      </c>
      <c r="E269" s="43" t="s">
        <v>1024</v>
      </c>
      <c r="F269" s="43" t="s">
        <v>1025</v>
      </c>
      <c r="G269" s="44">
        <v>9.8959030400000003</v>
      </c>
      <c r="H269" s="44">
        <v>-84.09393077</v>
      </c>
      <c r="I269" s="43" t="s">
        <v>56</v>
      </c>
      <c r="J269" s="45">
        <v>22752752</v>
      </c>
      <c r="K269" s="43" t="s">
        <v>1026</v>
      </c>
      <c r="U269" s="22">
        <v>454</v>
      </c>
    </row>
    <row r="270" spans="1:21" x14ac:dyDescent="0.2">
      <c r="A270" s="43" t="s">
        <v>1016</v>
      </c>
      <c r="B270" s="43" t="s">
        <v>1023</v>
      </c>
      <c r="C270" s="43" t="s">
        <v>586</v>
      </c>
      <c r="D270" s="43">
        <v>6</v>
      </c>
      <c r="E270" s="43" t="s">
        <v>1027</v>
      </c>
      <c r="F270" s="43" t="s">
        <v>1028</v>
      </c>
      <c r="G270" s="44">
        <v>9.8967075999999992</v>
      </c>
      <c r="H270" s="44">
        <v>-84.092013370000004</v>
      </c>
      <c r="I270" s="43" t="s">
        <v>166</v>
      </c>
      <c r="J270" s="45">
        <v>22141572</v>
      </c>
      <c r="K270" s="43" t="s">
        <v>1029</v>
      </c>
      <c r="U270" s="22">
        <v>758</v>
      </c>
    </row>
    <row r="271" spans="1:21" x14ac:dyDescent="0.2">
      <c r="A271" s="43" t="s">
        <v>82</v>
      </c>
      <c r="B271" s="43" t="s">
        <v>1030</v>
      </c>
      <c r="C271" s="43" t="s">
        <v>13</v>
      </c>
      <c r="D271" s="43">
        <v>3</v>
      </c>
      <c r="E271" s="43" t="s">
        <v>1031</v>
      </c>
      <c r="F271" s="43" t="s">
        <v>1032</v>
      </c>
      <c r="G271" s="44">
        <v>9.8754849100000008</v>
      </c>
      <c r="H271" s="44">
        <v>-84.106304010000002</v>
      </c>
      <c r="I271" s="43" t="s">
        <v>16</v>
      </c>
      <c r="J271" s="45">
        <v>22304823</v>
      </c>
      <c r="K271" s="43" t="s">
        <v>1033</v>
      </c>
      <c r="U271" s="22">
        <v>422</v>
      </c>
    </row>
    <row r="272" spans="1:21" x14ac:dyDescent="0.2">
      <c r="A272" s="43" t="s">
        <v>82</v>
      </c>
      <c r="B272" s="43" t="s">
        <v>23</v>
      </c>
      <c r="C272" s="43" t="s">
        <v>586</v>
      </c>
      <c r="D272" s="43">
        <v>6</v>
      </c>
      <c r="E272" s="43" t="s">
        <v>26</v>
      </c>
      <c r="F272" s="43" t="s">
        <v>1034</v>
      </c>
      <c r="G272" s="44">
        <v>9.8854087600000007</v>
      </c>
      <c r="H272" s="44">
        <v>-84.11455814</v>
      </c>
      <c r="I272" s="43" t="s">
        <v>16</v>
      </c>
      <c r="J272" s="45">
        <v>22544471</v>
      </c>
      <c r="K272" s="43" t="s">
        <v>1035</v>
      </c>
      <c r="U272" s="22">
        <v>875</v>
      </c>
    </row>
    <row r="273" spans="1:21" x14ac:dyDescent="0.2">
      <c r="A273" s="8" t="s">
        <v>1000</v>
      </c>
      <c r="B273" s="8" t="s">
        <v>1000</v>
      </c>
      <c r="C273" s="8" t="s">
        <v>586</v>
      </c>
      <c r="D273" s="8">
        <v>6</v>
      </c>
      <c r="E273" s="8" t="s">
        <v>1000</v>
      </c>
      <c r="F273" s="8" t="s">
        <v>1036</v>
      </c>
      <c r="G273" s="9">
        <v>9.9018790499999998</v>
      </c>
      <c r="H273" s="9">
        <v>-84.104631409999996</v>
      </c>
      <c r="I273" s="8" t="s">
        <v>16</v>
      </c>
      <c r="J273" s="10">
        <v>22544047</v>
      </c>
      <c r="K273" s="8" t="s">
        <v>1037</v>
      </c>
      <c r="U273" s="22">
        <v>160</v>
      </c>
    </row>
    <row r="274" spans="1:21" x14ac:dyDescent="0.2">
      <c r="A274" s="43" t="s">
        <v>1000</v>
      </c>
      <c r="B274" s="43" t="s">
        <v>1038</v>
      </c>
      <c r="C274" s="43" t="s">
        <v>586</v>
      </c>
      <c r="D274" s="43">
        <v>6</v>
      </c>
      <c r="E274" s="43" t="s">
        <v>1038</v>
      </c>
      <c r="F274" s="43" t="s">
        <v>1039</v>
      </c>
      <c r="G274" s="44">
        <v>9.9028571999999997</v>
      </c>
      <c r="H274" s="44">
        <v>-84.111777579999995</v>
      </c>
      <c r="I274" s="43" t="s">
        <v>16</v>
      </c>
      <c r="J274" s="45">
        <v>22542637</v>
      </c>
      <c r="K274" s="43" t="s">
        <v>1040</v>
      </c>
      <c r="U274" s="22">
        <v>27</v>
      </c>
    </row>
    <row r="275" spans="1:21" x14ac:dyDescent="0.2">
      <c r="A275" s="43" t="s">
        <v>1000</v>
      </c>
      <c r="B275" s="43" t="s">
        <v>1041</v>
      </c>
      <c r="C275" s="43" t="s">
        <v>586</v>
      </c>
      <c r="D275" s="43">
        <v>6</v>
      </c>
      <c r="E275" s="43" t="s">
        <v>1042</v>
      </c>
      <c r="F275" s="43" t="s">
        <v>1043</v>
      </c>
      <c r="G275" s="44">
        <v>9.9138944000000002</v>
      </c>
      <c r="H275" s="44">
        <v>-84.111208919999996</v>
      </c>
      <c r="I275" s="43" t="s">
        <v>16</v>
      </c>
      <c r="J275" s="45">
        <v>22525403</v>
      </c>
      <c r="K275" s="43" t="s">
        <v>1044</v>
      </c>
      <c r="U275" s="20">
        <v>178</v>
      </c>
    </row>
    <row r="276" spans="1:21" x14ac:dyDescent="0.2">
      <c r="A276" s="43" t="s">
        <v>1000</v>
      </c>
      <c r="B276" s="43" t="s">
        <v>1045</v>
      </c>
      <c r="C276" s="43" t="s">
        <v>586</v>
      </c>
      <c r="D276" s="43">
        <v>6</v>
      </c>
      <c r="E276" s="43" t="s">
        <v>1046</v>
      </c>
      <c r="F276" s="43" t="s">
        <v>1047</v>
      </c>
      <c r="G276" s="44">
        <v>9.9185888700000007</v>
      </c>
      <c r="H276" s="44">
        <v>-84.117942830000004</v>
      </c>
      <c r="I276" s="43" t="s">
        <v>28</v>
      </c>
      <c r="J276" s="45">
        <v>22527096</v>
      </c>
      <c r="K276" s="43" t="s">
        <v>1048</v>
      </c>
      <c r="U276" s="22">
        <v>1825</v>
      </c>
    </row>
    <row r="277" spans="1:21" x14ac:dyDescent="0.2">
      <c r="A277" s="43" t="s">
        <v>1000</v>
      </c>
      <c r="B277" s="43" t="s">
        <v>1045</v>
      </c>
      <c r="C277" s="43" t="s">
        <v>586</v>
      </c>
      <c r="D277" s="43">
        <v>6</v>
      </c>
      <c r="E277" s="43" t="s">
        <v>1049</v>
      </c>
      <c r="F277" s="43" t="s">
        <v>1050</v>
      </c>
      <c r="G277" s="44">
        <v>9.9188234400000006</v>
      </c>
      <c r="H277" s="44">
        <v>-84.118000559999999</v>
      </c>
      <c r="I277" s="43" t="s">
        <v>16</v>
      </c>
      <c r="J277" s="45">
        <v>22522908</v>
      </c>
      <c r="K277" s="43" t="s">
        <v>1051</v>
      </c>
      <c r="U277" s="22">
        <v>372</v>
      </c>
    </row>
    <row r="278" spans="1:21" x14ac:dyDescent="0.2">
      <c r="A278" s="43" t="s">
        <v>1052</v>
      </c>
      <c r="B278" s="43" t="s">
        <v>1053</v>
      </c>
      <c r="C278" s="43" t="s">
        <v>586</v>
      </c>
      <c r="D278" s="43">
        <v>6</v>
      </c>
      <c r="E278" s="43" t="s">
        <v>1053</v>
      </c>
      <c r="F278" s="43" t="s">
        <v>1054</v>
      </c>
      <c r="G278" s="44">
        <v>9.8864691899999997</v>
      </c>
      <c r="H278" s="44">
        <v>-84.108428959999998</v>
      </c>
      <c r="I278" s="43" t="s">
        <v>16</v>
      </c>
      <c r="J278" s="45">
        <v>22142297</v>
      </c>
      <c r="K278" s="43" t="s">
        <v>1055</v>
      </c>
      <c r="U278" s="22">
        <v>100</v>
      </c>
    </row>
    <row r="279" spans="1:21" x14ac:dyDescent="0.2">
      <c r="A279" s="43" t="s">
        <v>1052</v>
      </c>
      <c r="B279" s="43" t="s">
        <v>1052</v>
      </c>
      <c r="C279" s="43" t="s">
        <v>586</v>
      </c>
      <c r="D279" s="43">
        <v>6</v>
      </c>
      <c r="E279" s="43" t="s">
        <v>1056</v>
      </c>
      <c r="F279" s="43" t="s">
        <v>1057</v>
      </c>
      <c r="G279" s="44">
        <v>9.8922468299999995</v>
      </c>
      <c r="H279" s="44">
        <v>-84.106045309999999</v>
      </c>
      <c r="I279" s="43" t="s">
        <v>16</v>
      </c>
      <c r="J279" s="45">
        <v>22546540</v>
      </c>
      <c r="K279" s="43" t="s">
        <v>1058</v>
      </c>
      <c r="U279" s="22">
        <v>462</v>
      </c>
    </row>
    <row r="280" spans="1:21" x14ac:dyDescent="0.2">
      <c r="A280" s="43" t="s">
        <v>1052</v>
      </c>
      <c r="B280" s="43" t="s">
        <v>1059</v>
      </c>
      <c r="C280" s="43" t="s">
        <v>586</v>
      </c>
      <c r="D280" s="43">
        <v>6</v>
      </c>
      <c r="E280" s="43" t="s">
        <v>1060</v>
      </c>
      <c r="F280" s="43" t="s">
        <v>1061</v>
      </c>
      <c r="G280" s="44">
        <v>9.8926007299999998</v>
      </c>
      <c r="H280" s="44">
        <v>-84.105911759999998</v>
      </c>
      <c r="I280" s="43" t="s">
        <v>56</v>
      </c>
      <c r="J280" s="45">
        <v>22540656</v>
      </c>
      <c r="K280" s="43" t="s">
        <v>1062</v>
      </c>
      <c r="U280" s="22">
        <v>1372</v>
      </c>
    </row>
    <row r="281" spans="1:21" x14ac:dyDescent="0.2">
      <c r="A281" s="43" t="s">
        <v>1052</v>
      </c>
      <c r="B281" s="43" t="s">
        <v>1063</v>
      </c>
      <c r="C281" s="43" t="s">
        <v>586</v>
      </c>
      <c r="D281" s="43">
        <v>6</v>
      </c>
      <c r="E281" s="43" t="s">
        <v>1063</v>
      </c>
      <c r="F281" s="43" t="s">
        <v>1064</v>
      </c>
      <c r="G281" s="44">
        <v>9.8927368100000006</v>
      </c>
      <c r="H281" s="44">
        <v>-84.111944829999999</v>
      </c>
      <c r="I281" s="43" t="s">
        <v>16</v>
      </c>
      <c r="J281" s="45">
        <v>22524339</v>
      </c>
      <c r="K281" s="43" t="s">
        <v>1065</v>
      </c>
      <c r="U281" s="22">
        <v>455</v>
      </c>
    </row>
    <row r="282" spans="1:21" x14ac:dyDescent="0.2">
      <c r="A282" s="37" t="s">
        <v>850</v>
      </c>
      <c r="B282" s="37" t="s">
        <v>937</v>
      </c>
      <c r="C282" s="37" t="s">
        <v>938</v>
      </c>
      <c r="D282" s="37" t="s">
        <v>939</v>
      </c>
      <c r="E282" s="8" t="s">
        <v>586</v>
      </c>
      <c r="F282" s="8">
        <v>5</v>
      </c>
      <c r="G282" s="38" t="s">
        <v>940</v>
      </c>
      <c r="H282" s="8" t="s">
        <v>933</v>
      </c>
      <c r="I282" s="41">
        <v>0</v>
      </c>
      <c r="U282" s="22">
        <v>368</v>
      </c>
    </row>
    <row r="283" spans="1:21" x14ac:dyDescent="0.2">
      <c r="A283" s="37" t="s">
        <v>850</v>
      </c>
      <c r="B283" s="37" t="s">
        <v>941</v>
      </c>
      <c r="C283" s="37" t="s">
        <v>869</v>
      </c>
      <c r="D283" s="37" t="s">
        <v>942</v>
      </c>
      <c r="E283" s="8" t="s">
        <v>587</v>
      </c>
      <c r="F283" s="8">
        <v>3</v>
      </c>
      <c r="G283" s="38" t="s">
        <v>943</v>
      </c>
      <c r="H283" s="8" t="s">
        <v>933</v>
      </c>
      <c r="I283" s="42">
        <v>0</v>
      </c>
      <c r="U283" s="22">
        <v>602</v>
      </c>
    </row>
    <row r="284" spans="1:21" x14ac:dyDescent="0.2">
      <c r="A284" s="39" t="s">
        <v>850</v>
      </c>
      <c r="B284" s="39" t="s">
        <v>941</v>
      </c>
      <c r="C284" s="39" t="s">
        <v>944</v>
      </c>
      <c r="D284" s="39" t="s">
        <v>944</v>
      </c>
      <c r="E284" s="31" t="s">
        <v>587</v>
      </c>
      <c r="F284" s="31">
        <v>3</v>
      </c>
      <c r="G284" s="40" t="s">
        <v>945</v>
      </c>
      <c r="H284" s="31" t="s">
        <v>932</v>
      </c>
      <c r="I284" s="42">
        <v>424</v>
      </c>
      <c r="U284" s="22">
        <v>924</v>
      </c>
    </row>
    <row r="285" spans="1:21" x14ac:dyDescent="0.2">
      <c r="A285" s="40" t="s">
        <v>850</v>
      </c>
      <c r="B285" s="40" t="s">
        <v>941</v>
      </c>
      <c r="C285" s="40" t="s">
        <v>944</v>
      </c>
      <c r="D285" s="40" t="s">
        <v>867</v>
      </c>
      <c r="E285" s="31" t="s">
        <v>587</v>
      </c>
      <c r="F285" s="31">
        <v>3</v>
      </c>
      <c r="G285" s="40" t="s">
        <v>867</v>
      </c>
      <c r="H285" s="31" t="s">
        <v>932</v>
      </c>
      <c r="I285" s="41" t="s">
        <v>168</v>
      </c>
      <c r="U285" s="22">
        <v>900</v>
      </c>
    </row>
    <row r="286" spans="1:21" x14ac:dyDescent="0.2">
      <c r="A286" s="40" t="s">
        <v>850</v>
      </c>
      <c r="B286" s="40" t="s">
        <v>941</v>
      </c>
      <c r="C286" s="40" t="s">
        <v>944</v>
      </c>
      <c r="D286" s="40" t="s">
        <v>946</v>
      </c>
      <c r="E286" s="31" t="s">
        <v>587</v>
      </c>
      <c r="F286" s="31">
        <v>3</v>
      </c>
      <c r="G286" s="40" t="s">
        <v>947</v>
      </c>
      <c r="H286" s="31" t="s">
        <v>932</v>
      </c>
      <c r="I286" s="41" t="s">
        <v>222</v>
      </c>
      <c r="U286" s="22">
        <v>107</v>
      </c>
    </row>
    <row r="287" spans="1:21" x14ac:dyDescent="0.2">
      <c r="A287" s="40" t="s">
        <v>850</v>
      </c>
      <c r="B287" s="40" t="s">
        <v>941</v>
      </c>
      <c r="C287" s="40" t="s">
        <v>869</v>
      </c>
      <c r="D287" s="40" t="s">
        <v>948</v>
      </c>
      <c r="E287" s="31" t="s">
        <v>587</v>
      </c>
      <c r="F287" s="31">
        <v>3</v>
      </c>
      <c r="G287" s="40" t="s">
        <v>948</v>
      </c>
      <c r="H287" s="31" t="s">
        <v>932</v>
      </c>
      <c r="I287" s="41" t="s">
        <v>305</v>
      </c>
      <c r="U287" s="20">
        <v>285</v>
      </c>
    </row>
    <row r="288" spans="1:21" x14ac:dyDescent="0.2">
      <c r="A288" s="40" t="s">
        <v>850</v>
      </c>
      <c r="B288" s="40" t="s">
        <v>941</v>
      </c>
      <c r="C288" s="40" t="s">
        <v>941</v>
      </c>
      <c r="D288" s="40" t="s">
        <v>949</v>
      </c>
      <c r="E288" s="31" t="s">
        <v>587</v>
      </c>
      <c r="F288" s="31">
        <v>3</v>
      </c>
      <c r="G288" s="40" t="s">
        <v>949</v>
      </c>
      <c r="H288" s="31" t="s">
        <v>932</v>
      </c>
      <c r="I288" s="41" t="s">
        <v>989</v>
      </c>
      <c r="U288" s="22">
        <v>544</v>
      </c>
    </row>
    <row r="289" spans="1:21" x14ac:dyDescent="0.2">
      <c r="A289" s="40" t="s">
        <v>850</v>
      </c>
      <c r="B289" s="40" t="s">
        <v>941</v>
      </c>
      <c r="C289" s="40" t="s">
        <v>941</v>
      </c>
      <c r="D289" s="40" t="s">
        <v>941</v>
      </c>
      <c r="E289" s="31" t="s">
        <v>587</v>
      </c>
      <c r="F289" s="31">
        <v>3</v>
      </c>
      <c r="G289" s="40" t="s">
        <v>950</v>
      </c>
      <c r="H289" s="31" t="s">
        <v>932</v>
      </c>
      <c r="I289" s="41" t="s">
        <v>990</v>
      </c>
      <c r="U289" s="22">
        <v>277</v>
      </c>
    </row>
    <row r="290" spans="1:21" x14ac:dyDescent="0.2">
      <c r="A290" s="40" t="s">
        <v>850</v>
      </c>
      <c r="B290" s="40" t="s">
        <v>941</v>
      </c>
      <c r="C290" s="40" t="s">
        <v>869</v>
      </c>
      <c r="D290" s="40" t="s">
        <v>942</v>
      </c>
      <c r="E290" s="31" t="s">
        <v>587</v>
      </c>
      <c r="F290" s="31">
        <v>3</v>
      </c>
      <c r="G290" s="40" t="s">
        <v>942</v>
      </c>
      <c r="H290" s="31" t="s">
        <v>932</v>
      </c>
      <c r="I290" s="41" t="s">
        <v>465</v>
      </c>
      <c r="U290" s="22">
        <v>611</v>
      </c>
    </row>
    <row r="291" spans="1:21" x14ac:dyDescent="0.2">
      <c r="A291" s="40" t="s">
        <v>850</v>
      </c>
      <c r="B291" s="40" t="s">
        <v>941</v>
      </c>
      <c r="C291" s="40" t="s">
        <v>941</v>
      </c>
      <c r="D291" s="40" t="s">
        <v>951</v>
      </c>
      <c r="E291" s="31" t="s">
        <v>587</v>
      </c>
      <c r="F291" s="31">
        <v>3</v>
      </c>
      <c r="G291" s="40" t="s">
        <v>952</v>
      </c>
      <c r="H291" s="31" t="s">
        <v>932</v>
      </c>
      <c r="I291" s="41" t="s">
        <v>283</v>
      </c>
      <c r="U291" s="22">
        <v>160</v>
      </c>
    </row>
    <row r="292" spans="1:21" x14ac:dyDescent="0.2">
      <c r="A292" s="40" t="s">
        <v>850</v>
      </c>
      <c r="B292" s="40" t="s">
        <v>941</v>
      </c>
      <c r="C292" s="40" t="s">
        <v>869</v>
      </c>
      <c r="D292" s="40" t="s">
        <v>869</v>
      </c>
      <c r="E292" s="31" t="s">
        <v>587</v>
      </c>
      <c r="F292" s="31">
        <v>3</v>
      </c>
      <c r="G292" s="40" t="s">
        <v>953</v>
      </c>
      <c r="H292" s="31" t="s">
        <v>932</v>
      </c>
      <c r="I292" s="41" t="s">
        <v>358</v>
      </c>
      <c r="U292" s="22">
        <v>356</v>
      </c>
    </row>
    <row r="293" spans="1:21" x14ac:dyDescent="0.2">
      <c r="A293" s="40" t="s">
        <v>850</v>
      </c>
      <c r="B293" s="40" t="s">
        <v>941</v>
      </c>
      <c r="C293" s="40" t="s">
        <v>944</v>
      </c>
      <c r="D293" s="40" t="s">
        <v>944</v>
      </c>
      <c r="E293" s="31" t="s">
        <v>587</v>
      </c>
      <c r="F293" s="31">
        <v>3</v>
      </c>
      <c r="G293" s="40" t="s">
        <v>954</v>
      </c>
      <c r="H293" s="31" t="s">
        <v>932</v>
      </c>
      <c r="I293" s="41" t="s">
        <v>224</v>
      </c>
      <c r="U293" s="22">
        <v>531</v>
      </c>
    </row>
    <row r="294" spans="1:21" x14ac:dyDescent="0.2">
      <c r="A294" s="39" t="s">
        <v>850</v>
      </c>
      <c r="B294" s="39" t="s">
        <v>941</v>
      </c>
      <c r="C294" s="39" t="s">
        <v>941</v>
      </c>
      <c r="D294" s="39" t="s">
        <v>941</v>
      </c>
      <c r="E294" s="31" t="s">
        <v>587</v>
      </c>
      <c r="F294" s="31">
        <v>3</v>
      </c>
      <c r="G294" s="40" t="s">
        <v>955</v>
      </c>
      <c r="H294" s="31" t="s">
        <v>932</v>
      </c>
      <c r="I294" s="22" t="s">
        <v>226</v>
      </c>
      <c r="U294" s="22">
        <v>931</v>
      </c>
    </row>
    <row r="295" spans="1:21" x14ac:dyDescent="0.2">
      <c r="A295" s="39" t="s">
        <v>850</v>
      </c>
      <c r="B295" s="39" t="s">
        <v>941</v>
      </c>
      <c r="C295" s="39" t="s">
        <v>941</v>
      </c>
      <c r="D295" s="39" t="s">
        <v>951</v>
      </c>
      <c r="E295" s="31" t="s">
        <v>587</v>
      </c>
      <c r="F295" s="31">
        <v>3</v>
      </c>
      <c r="G295" s="40" t="s">
        <v>956</v>
      </c>
      <c r="H295" s="31" t="s">
        <v>932</v>
      </c>
      <c r="I295" s="22" t="s">
        <v>226</v>
      </c>
      <c r="U295" s="22">
        <v>439</v>
      </c>
    </row>
    <row r="296" spans="1:21" x14ac:dyDescent="0.2">
      <c r="A296" s="39" t="s">
        <v>850</v>
      </c>
      <c r="B296" s="39" t="s">
        <v>941</v>
      </c>
      <c r="C296" s="39" t="s">
        <v>944</v>
      </c>
      <c r="D296" s="39" t="s">
        <v>944</v>
      </c>
      <c r="E296" s="31" t="s">
        <v>587</v>
      </c>
      <c r="F296" s="31">
        <v>3</v>
      </c>
      <c r="G296" s="40" t="s">
        <v>957</v>
      </c>
      <c r="H296" s="31" t="s">
        <v>932</v>
      </c>
      <c r="I296" s="42">
        <v>6802</v>
      </c>
      <c r="U296" s="22">
        <v>189</v>
      </c>
    </row>
    <row r="297" spans="1:21" x14ac:dyDescent="0.2">
      <c r="A297" s="39" t="s">
        <v>850</v>
      </c>
      <c r="B297" s="39" t="s">
        <v>941</v>
      </c>
      <c r="C297" s="39" t="s">
        <v>944</v>
      </c>
      <c r="D297" s="39" t="s">
        <v>958</v>
      </c>
      <c r="E297" s="31" t="s">
        <v>587</v>
      </c>
      <c r="F297" s="31">
        <v>3</v>
      </c>
      <c r="G297" s="40" t="s">
        <v>959</v>
      </c>
      <c r="H297" s="31" t="s">
        <v>932</v>
      </c>
      <c r="I297" s="22" t="s">
        <v>279</v>
      </c>
      <c r="U297" s="20">
        <v>15</v>
      </c>
    </row>
    <row r="298" spans="1:21" x14ac:dyDescent="0.2">
      <c r="A298" s="39" t="s">
        <v>850</v>
      </c>
      <c r="B298" s="39" t="s">
        <v>941</v>
      </c>
      <c r="C298" s="39" t="s">
        <v>941</v>
      </c>
      <c r="D298" s="39" t="s">
        <v>960</v>
      </c>
      <c r="E298" s="31" t="s">
        <v>587</v>
      </c>
      <c r="F298" s="31">
        <v>3</v>
      </c>
      <c r="G298" s="40" t="s">
        <v>961</v>
      </c>
      <c r="H298" s="31" t="s">
        <v>932</v>
      </c>
      <c r="I298" s="22" t="s">
        <v>991</v>
      </c>
      <c r="U298" s="20">
        <v>298</v>
      </c>
    </row>
    <row r="299" spans="1:21" x14ac:dyDescent="0.2">
      <c r="A299" s="39" t="s">
        <v>850</v>
      </c>
      <c r="B299" s="39" t="s">
        <v>941</v>
      </c>
      <c r="C299" s="39" t="s">
        <v>941</v>
      </c>
      <c r="D299" s="39" t="s">
        <v>960</v>
      </c>
      <c r="E299" s="31" t="s">
        <v>587</v>
      </c>
      <c r="F299" s="31">
        <v>3</v>
      </c>
      <c r="G299" s="40" t="s">
        <v>962</v>
      </c>
      <c r="H299" s="31" t="s">
        <v>932</v>
      </c>
      <c r="I299" s="22" t="s">
        <v>991</v>
      </c>
      <c r="U299" s="20">
        <f>SUM(U2:U298)</f>
        <v>150445</v>
      </c>
    </row>
    <row r="300" spans="1:21" x14ac:dyDescent="0.2">
      <c r="A300" s="39" t="s">
        <v>850</v>
      </c>
      <c r="B300" s="39" t="s">
        <v>941</v>
      </c>
      <c r="C300" s="39" t="s">
        <v>869</v>
      </c>
      <c r="D300" s="39" t="s">
        <v>963</v>
      </c>
      <c r="E300" s="31" t="s">
        <v>587</v>
      </c>
      <c r="F300" s="31">
        <v>3</v>
      </c>
      <c r="G300" s="40" t="s">
        <v>964</v>
      </c>
      <c r="H300" s="31" t="s">
        <v>932</v>
      </c>
      <c r="I300" s="22" t="s">
        <v>359</v>
      </c>
    </row>
    <row r="301" spans="1:21" x14ac:dyDescent="0.2">
      <c r="A301" s="39" t="s">
        <v>850</v>
      </c>
      <c r="B301" s="39" t="s">
        <v>937</v>
      </c>
      <c r="C301" s="39" t="s">
        <v>938</v>
      </c>
      <c r="D301" s="39" t="s">
        <v>869</v>
      </c>
      <c r="E301" s="31" t="s">
        <v>592</v>
      </c>
      <c r="F301" s="31">
        <v>5</v>
      </c>
      <c r="G301" s="40" t="s">
        <v>965</v>
      </c>
      <c r="H301" s="31" t="s">
        <v>932</v>
      </c>
      <c r="I301" s="22" t="s">
        <v>543</v>
      </c>
    </row>
    <row r="302" spans="1:21" x14ac:dyDescent="0.2">
      <c r="A302" s="39" t="s">
        <v>850</v>
      </c>
      <c r="B302" s="39" t="s">
        <v>937</v>
      </c>
      <c r="C302" s="39" t="s">
        <v>938</v>
      </c>
      <c r="D302" s="39" t="s">
        <v>939</v>
      </c>
      <c r="E302" s="31" t="s">
        <v>592</v>
      </c>
      <c r="F302" s="31">
        <v>5</v>
      </c>
      <c r="G302" s="40" t="s">
        <v>966</v>
      </c>
      <c r="H302" s="31" t="s">
        <v>932</v>
      </c>
      <c r="I302" s="22" t="s">
        <v>535</v>
      </c>
    </row>
    <row r="303" spans="1:21" x14ac:dyDescent="0.2">
      <c r="A303" s="39" t="s">
        <v>850</v>
      </c>
      <c r="B303" s="39" t="s">
        <v>937</v>
      </c>
      <c r="C303" s="39" t="s">
        <v>938</v>
      </c>
      <c r="D303" s="39" t="s">
        <v>967</v>
      </c>
      <c r="E303" s="31" t="s">
        <v>592</v>
      </c>
      <c r="F303" s="31">
        <v>5</v>
      </c>
      <c r="G303" s="40" t="s">
        <v>968</v>
      </c>
      <c r="H303" s="31" t="s">
        <v>932</v>
      </c>
      <c r="I303" s="22" t="s">
        <v>992</v>
      </c>
    </row>
    <row r="304" spans="1:21" x14ac:dyDescent="0.2">
      <c r="A304" s="39" t="s">
        <v>850</v>
      </c>
      <c r="B304" s="39" t="s">
        <v>937</v>
      </c>
      <c r="C304" s="39" t="s">
        <v>969</v>
      </c>
      <c r="D304" s="39" t="s">
        <v>970</v>
      </c>
      <c r="E304" s="31" t="s">
        <v>592</v>
      </c>
      <c r="F304" s="31">
        <v>5</v>
      </c>
      <c r="G304" s="40" t="s">
        <v>971</v>
      </c>
      <c r="H304" s="31" t="s">
        <v>932</v>
      </c>
      <c r="I304" s="22" t="s">
        <v>993</v>
      </c>
    </row>
    <row r="305" spans="1:9" x14ac:dyDescent="0.2">
      <c r="A305" s="39" t="s">
        <v>850</v>
      </c>
      <c r="B305" s="39" t="s">
        <v>937</v>
      </c>
      <c r="C305" s="39" t="s">
        <v>969</v>
      </c>
      <c r="D305" s="39" t="s">
        <v>972</v>
      </c>
      <c r="E305" s="31" t="s">
        <v>592</v>
      </c>
      <c r="F305" s="31">
        <v>5</v>
      </c>
      <c r="G305" s="40" t="s">
        <v>973</v>
      </c>
      <c r="H305" s="31" t="s">
        <v>932</v>
      </c>
      <c r="I305" s="22" t="s">
        <v>994</v>
      </c>
    </row>
    <row r="306" spans="1:9" x14ac:dyDescent="0.2">
      <c r="A306" s="39" t="s">
        <v>850</v>
      </c>
      <c r="B306" s="39" t="s">
        <v>937</v>
      </c>
      <c r="C306" s="39" t="s">
        <v>974</v>
      </c>
      <c r="D306" s="39" t="s">
        <v>974</v>
      </c>
      <c r="E306" s="31" t="s">
        <v>592</v>
      </c>
      <c r="F306" s="31">
        <v>5</v>
      </c>
      <c r="G306" s="40" t="s">
        <v>975</v>
      </c>
      <c r="H306" s="31" t="s">
        <v>932</v>
      </c>
      <c r="I306" s="22" t="s">
        <v>565</v>
      </c>
    </row>
    <row r="307" spans="1:9" x14ac:dyDescent="0.2">
      <c r="A307" s="39" t="s">
        <v>850</v>
      </c>
      <c r="B307" s="39" t="s">
        <v>937</v>
      </c>
      <c r="C307" s="39" t="s">
        <v>974</v>
      </c>
      <c r="D307" s="39" t="s">
        <v>974</v>
      </c>
      <c r="E307" s="31" t="s">
        <v>592</v>
      </c>
      <c r="F307" s="31">
        <v>5</v>
      </c>
      <c r="G307" s="40" t="s">
        <v>976</v>
      </c>
      <c r="H307" s="31" t="s">
        <v>932</v>
      </c>
      <c r="I307" s="22" t="s">
        <v>565</v>
      </c>
    </row>
    <row r="308" spans="1:9" x14ac:dyDescent="0.2">
      <c r="A308" s="39" t="s">
        <v>850</v>
      </c>
      <c r="B308" s="39" t="s">
        <v>937</v>
      </c>
      <c r="C308" s="39" t="s">
        <v>938</v>
      </c>
      <c r="D308" s="39" t="s">
        <v>938</v>
      </c>
      <c r="E308" s="31" t="s">
        <v>592</v>
      </c>
      <c r="F308" s="31">
        <v>5</v>
      </c>
      <c r="G308" s="31" t="s">
        <v>977</v>
      </c>
      <c r="H308" s="31" t="s">
        <v>932</v>
      </c>
      <c r="I308" s="42">
        <v>402</v>
      </c>
    </row>
    <row r="309" spans="1:9" x14ac:dyDescent="0.2">
      <c r="A309" s="40" t="s">
        <v>850</v>
      </c>
      <c r="B309" s="40" t="s">
        <v>937</v>
      </c>
      <c r="C309" s="40" t="s">
        <v>938</v>
      </c>
      <c r="D309" s="40" t="s">
        <v>967</v>
      </c>
      <c r="E309" s="31" t="s">
        <v>592</v>
      </c>
      <c r="F309" s="31">
        <v>5</v>
      </c>
      <c r="G309" s="40" t="s">
        <v>978</v>
      </c>
      <c r="H309" s="31" t="s">
        <v>932</v>
      </c>
      <c r="I309" s="22" t="s">
        <v>995</v>
      </c>
    </row>
    <row r="310" spans="1:9" x14ac:dyDescent="0.2">
      <c r="A310" s="40" t="s">
        <v>850</v>
      </c>
      <c r="B310" s="40" t="s">
        <v>937</v>
      </c>
      <c r="C310" s="40" t="s">
        <v>974</v>
      </c>
      <c r="D310" s="40" t="s">
        <v>979</v>
      </c>
      <c r="E310" s="31" t="s">
        <v>592</v>
      </c>
      <c r="F310" s="31">
        <v>5</v>
      </c>
      <c r="G310" s="40" t="s">
        <v>979</v>
      </c>
      <c r="H310" s="31" t="s">
        <v>932</v>
      </c>
      <c r="I310" s="22" t="s">
        <v>580</v>
      </c>
    </row>
    <row r="311" spans="1:9" x14ac:dyDescent="0.2">
      <c r="A311" s="40" t="s">
        <v>873</v>
      </c>
      <c r="B311" s="40" t="s">
        <v>980</v>
      </c>
      <c r="C311" s="40" t="s">
        <v>981</v>
      </c>
      <c r="D311" s="40" t="s">
        <v>981</v>
      </c>
      <c r="E311" s="31" t="s">
        <v>592</v>
      </c>
      <c r="F311" s="31">
        <v>5</v>
      </c>
      <c r="G311" s="40" t="s">
        <v>982</v>
      </c>
      <c r="H311" s="31" t="s">
        <v>932</v>
      </c>
      <c r="I311" s="22" t="s">
        <v>996</v>
      </c>
    </row>
    <row r="312" spans="1:9" x14ac:dyDescent="0.2">
      <c r="A312" s="40" t="s">
        <v>850</v>
      </c>
      <c r="B312" s="40" t="s">
        <v>937</v>
      </c>
      <c r="C312" s="40" t="s">
        <v>969</v>
      </c>
      <c r="D312" s="40" t="s">
        <v>983</v>
      </c>
      <c r="E312" s="31" t="s">
        <v>592</v>
      </c>
      <c r="F312" s="31">
        <v>5</v>
      </c>
      <c r="G312" s="40" t="s">
        <v>983</v>
      </c>
      <c r="H312" s="31" t="s">
        <v>932</v>
      </c>
      <c r="I312" s="22" t="s">
        <v>997</v>
      </c>
    </row>
    <row r="313" spans="1:9" x14ac:dyDescent="0.2">
      <c r="A313" s="40" t="s">
        <v>850</v>
      </c>
      <c r="B313" s="40" t="s">
        <v>937</v>
      </c>
      <c r="C313" s="40" t="s">
        <v>938</v>
      </c>
      <c r="D313" s="40" t="s">
        <v>984</v>
      </c>
      <c r="E313" s="31" t="s">
        <v>592</v>
      </c>
      <c r="F313" s="31">
        <v>5</v>
      </c>
      <c r="G313" s="40" t="s">
        <v>984</v>
      </c>
      <c r="H313" s="31" t="s">
        <v>932</v>
      </c>
      <c r="I313" s="22" t="s">
        <v>547</v>
      </c>
    </row>
    <row r="314" spans="1:9" x14ac:dyDescent="0.2">
      <c r="A314" s="40" t="s">
        <v>850</v>
      </c>
      <c r="B314" s="40" t="s">
        <v>937</v>
      </c>
      <c r="C314" s="40" t="s">
        <v>969</v>
      </c>
      <c r="D314" s="40" t="s">
        <v>985</v>
      </c>
      <c r="E314" s="31" t="s">
        <v>592</v>
      </c>
      <c r="F314" s="31">
        <v>5</v>
      </c>
      <c r="G314" s="40" t="s">
        <v>985</v>
      </c>
      <c r="H314" s="31" t="s">
        <v>932</v>
      </c>
      <c r="I314" s="22" t="s">
        <v>998</v>
      </c>
    </row>
    <row r="315" spans="1:9" x14ac:dyDescent="0.2">
      <c r="A315" s="40" t="s">
        <v>850</v>
      </c>
      <c r="B315" s="40" t="s">
        <v>937</v>
      </c>
      <c r="C315" s="40" t="s">
        <v>938</v>
      </c>
      <c r="D315" s="40" t="s">
        <v>938</v>
      </c>
      <c r="E315" s="31" t="s">
        <v>592</v>
      </c>
      <c r="F315" s="31">
        <v>5</v>
      </c>
      <c r="G315" s="40" t="s">
        <v>986</v>
      </c>
      <c r="H315" s="31" t="s">
        <v>932</v>
      </c>
      <c r="I315" s="22" t="s">
        <v>521</v>
      </c>
    </row>
    <row r="316" spans="1:9" x14ac:dyDescent="0.2">
      <c r="A316" s="40" t="s">
        <v>850</v>
      </c>
      <c r="B316" s="40" t="s">
        <v>937</v>
      </c>
      <c r="C316" s="40" t="s">
        <v>938</v>
      </c>
      <c r="D316" s="40" t="s">
        <v>967</v>
      </c>
      <c r="E316" s="31" t="s">
        <v>592</v>
      </c>
      <c r="F316" s="31">
        <v>5</v>
      </c>
      <c r="G316" s="40" t="s">
        <v>967</v>
      </c>
      <c r="H316" s="31" t="s">
        <v>932</v>
      </c>
      <c r="I316" s="22" t="s">
        <v>538</v>
      </c>
    </row>
    <row r="317" spans="1:9" x14ac:dyDescent="0.2">
      <c r="A317" s="40" t="s">
        <v>850</v>
      </c>
      <c r="B317" s="40" t="s">
        <v>937</v>
      </c>
      <c r="C317" s="40" t="s">
        <v>974</v>
      </c>
      <c r="D317" s="40" t="s">
        <v>974</v>
      </c>
      <c r="E317" s="31" t="s">
        <v>592</v>
      </c>
      <c r="F317" s="31">
        <v>5</v>
      </c>
      <c r="G317" s="40" t="s">
        <v>974</v>
      </c>
      <c r="H317" s="31" t="s">
        <v>932</v>
      </c>
      <c r="I317" s="22" t="s">
        <v>581</v>
      </c>
    </row>
    <row r="318" spans="1:9" x14ac:dyDescent="0.2">
      <c r="A318" s="39" t="s">
        <v>850</v>
      </c>
      <c r="B318" s="39" t="s">
        <v>937</v>
      </c>
      <c r="C318" s="39" t="s">
        <v>938</v>
      </c>
      <c r="D318" s="39" t="s">
        <v>869</v>
      </c>
      <c r="E318" s="31" t="s">
        <v>592</v>
      </c>
      <c r="F318" s="31">
        <v>5</v>
      </c>
      <c r="G318" s="40" t="s">
        <v>987</v>
      </c>
      <c r="H318" s="31" t="s">
        <v>932</v>
      </c>
      <c r="I318" s="42">
        <v>6798</v>
      </c>
    </row>
  </sheetData>
  <sortState xmlns:xlrd2="http://schemas.microsoft.com/office/spreadsheetml/2017/richdata2" ref="A2:U260">
    <sortCondition ref="E2:E260"/>
    <sortCondition ref="F2:F260"/>
  </sortState>
  <conditionalFormatting sqref="I2:I254">
    <cfRule type="duplicateValues" dxfId="1" priority="2"/>
  </conditionalFormatting>
  <conditionalFormatting sqref="I1:I281">
    <cfRule type="duplicateValues" dxfId="0" priority="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Causa</vt:lpstr>
      <vt:lpstr>SinHatilloZapoteAlajuelita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Raquel Montero Sánchez</dc:creator>
  <cp:lastModifiedBy>Laura Rodriguez Ramirez</cp:lastModifiedBy>
  <dcterms:created xsi:type="dcterms:W3CDTF">2020-03-13T14:41:09Z</dcterms:created>
  <dcterms:modified xsi:type="dcterms:W3CDTF">2020-03-14T02:04:05Z</dcterms:modified>
</cp:coreProperties>
</file>